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5192" windowHeight="9096" tabRatio="684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6" r:id="rId5"/>
    <sheet name="Лист6" sheetId="7" r:id="rId6"/>
    <sheet name="Лист7" sheetId="8" r:id="rId7"/>
    <sheet name="Лист8" sheetId="11" r:id="rId8"/>
    <sheet name="Лист9" sheetId="12" r:id="rId9"/>
    <sheet name="Лист10" sheetId="13" r:id="rId10"/>
  </sheets>
  <calcPr calcId="144525"/>
</workbook>
</file>

<file path=xl/calcChain.xml><?xml version="1.0" encoding="utf-8"?>
<calcChain xmlns="http://schemas.openxmlformats.org/spreadsheetml/2006/main">
  <c r="F29" i="2" l="1"/>
  <c r="F31" i="2" s="1"/>
  <c r="G29" i="2"/>
  <c r="G31" i="2" s="1"/>
  <c r="H29" i="2"/>
  <c r="H31" i="2"/>
  <c r="I29" i="2"/>
  <c r="I31" i="2" s="1"/>
  <c r="J29" i="2"/>
  <c r="J31" i="2"/>
  <c r="K29" i="2"/>
  <c r="K31" i="2" s="1"/>
  <c r="L29" i="2"/>
  <c r="L31" i="2"/>
  <c r="M29" i="2"/>
  <c r="M31" i="2" s="1"/>
  <c r="N29" i="2"/>
  <c r="N31" i="2"/>
  <c r="O29" i="2"/>
  <c r="O31" i="2" s="1"/>
  <c r="P29" i="2"/>
  <c r="P31" i="2"/>
  <c r="Q29" i="2"/>
  <c r="Q31" i="2" s="1"/>
  <c r="R29" i="2"/>
  <c r="R31" i="2"/>
  <c r="S29" i="2"/>
  <c r="S31" i="2" s="1"/>
  <c r="T29" i="2"/>
  <c r="T31" i="2"/>
  <c r="U29" i="2"/>
  <c r="U31" i="2" s="1"/>
  <c r="V29" i="2"/>
  <c r="V31" i="2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H32" i="12"/>
  <c r="G30" i="12"/>
  <c r="F30" i="12"/>
  <c r="E30" i="12"/>
  <c r="V29" i="11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E29" i="2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I29" i="1"/>
  <c r="H29" i="1"/>
  <c r="G29" i="1"/>
  <c r="F29" i="1"/>
  <c r="E29" i="1"/>
  <c r="P11" i="2"/>
  <c r="P13" i="2"/>
  <c r="N11" i="13"/>
  <c r="L11" i="13"/>
  <c r="K11" i="13"/>
  <c r="J11" i="13"/>
  <c r="I11" i="13"/>
  <c r="H11" i="13"/>
  <c r="G11" i="13"/>
  <c r="F11" i="13"/>
  <c r="E11" i="13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N11" i="6"/>
  <c r="M11" i="6"/>
  <c r="L11" i="6"/>
  <c r="J11" i="6"/>
  <c r="I11" i="6"/>
  <c r="H11" i="6"/>
  <c r="G11" i="6"/>
  <c r="F11" i="6"/>
  <c r="E11" i="6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T11" i="2"/>
  <c r="S11" i="2"/>
  <c r="R11" i="2"/>
  <c r="Q11" i="2"/>
  <c r="O11" i="2"/>
  <c r="N11" i="2"/>
  <c r="M11" i="2"/>
  <c r="L11" i="2"/>
  <c r="K11" i="2"/>
  <c r="J11" i="2"/>
  <c r="I11" i="2"/>
  <c r="H11" i="2"/>
  <c r="G11" i="2"/>
  <c r="F11" i="2"/>
  <c r="E11" i="2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N10" i="8"/>
  <c r="M11" i="13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K12" i="8"/>
  <c r="N12" i="8"/>
  <c r="F10" i="8"/>
  <c r="F12" i="8" s="1"/>
  <c r="G10" i="8"/>
  <c r="G12" i="8" s="1"/>
  <c r="H10" i="8"/>
  <c r="H12" i="8" s="1"/>
  <c r="I10" i="8"/>
  <c r="I12" i="8" s="1"/>
  <c r="J10" i="8"/>
  <c r="J12" i="8" s="1"/>
  <c r="K10" i="8"/>
  <c r="L10" i="8"/>
  <c r="L12" i="8" s="1"/>
  <c r="M10" i="8"/>
  <c r="M12" i="8" s="1"/>
  <c r="O10" i="8"/>
  <c r="O12" i="8" s="1"/>
  <c r="P10" i="8"/>
  <c r="P12" i="8" s="1"/>
  <c r="Q10" i="8"/>
  <c r="Q12" i="8" s="1"/>
  <c r="R10" i="8"/>
  <c r="R12" i="8" s="1"/>
  <c r="F31" i="1"/>
  <c r="G31" i="1"/>
  <c r="H31" i="1"/>
  <c r="I31" i="1"/>
  <c r="J29" i="1"/>
  <c r="J31" i="1" s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O13" i="1"/>
  <c r="N13" i="1"/>
  <c r="I13" i="1"/>
  <c r="S13" i="1"/>
  <c r="H13" i="1"/>
  <c r="U13" i="1" s="1"/>
  <c r="E13" i="1"/>
  <c r="F13" i="1"/>
  <c r="G13" i="1"/>
  <c r="J13" i="1"/>
  <c r="K13" i="1"/>
  <c r="L13" i="1"/>
  <c r="M13" i="1"/>
  <c r="P13" i="1"/>
  <c r="Q13" i="1"/>
  <c r="R13" i="1"/>
  <c r="F33" i="13"/>
  <c r="W33" i="13" s="1"/>
  <c r="H33" i="13"/>
  <c r="O33" i="13"/>
  <c r="U33" i="13"/>
  <c r="V33" i="13"/>
  <c r="E33" i="13"/>
  <c r="G33" i="13"/>
  <c r="I33" i="13"/>
  <c r="J33" i="13"/>
  <c r="K33" i="13"/>
  <c r="L33" i="13"/>
  <c r="M33" i="13"/>
  <c r="N33" i="13"/>
  <c r="P33" i="13"/>
  <c r="Q33" i="13"/>
  <c r="R33" i="13"/>
  <c r="S33" i="13"/>
  <c r="T33" i="13"/>
  <c r="J29" i="8"/>
  <c r="J31" i="8"/>
  <c r="H29" i="8"/>
  <c r="H31" i="8"/>
  <c r="E29" i="8"/>
  <c r="E31" i="8"/>
  <c r="F29" i="8"/>
  <c r="F31" i="8"/>
  <c r="G29" i="8"/>
  <c r="G31" i="8"/>
  <c r="I29" i="8"/>
  <c r="I31" i="8"/>
  <c r="K29" i="8"/>
  <c r="K31" i="8"/>
  <c r="L29" i="8"/>
  <c r="L31" i="8"/>
  <c r="M29" i="8"/>
  <c r="M31" i="8"/>
  <c r="N29" i="8"/>
  <c r="N31" i="8"/>
  <c r="O29" i="8"/>
  <c r="O31" i="8"/>
  <c r="P29" i="8"/>
  <c r="P31" i="8"/>
  <c r="Q29" i="8"/>
  <c r="Q31" i="8"/>
  <c r="R29" i="8"/>
  <c r="R31" i="8"/>
  <c r="S29" i="8"/>
  <c r="S31" i="8"/>
  <c r="T29" i="8"/>
  <c r="T31" i="8"/>
  <c r="U29" i="8"/>
  <c r="U31" i="8"/>
  <c r="V31" i="8"/>
  <c r="E31" i="1"/>
  <c r="Y31" i="1" s="1"/>
  <c r="E31" i="2"/>
  <c r="F33" i="3"/>
  <c r="G33" i="3"/>
  <c r="Q33" i="3"/>
  <c r="U33" i="3"/>
  <c r="V33" i="3"/>
  <c r="Y33" i="3"/>
  <c r="J33" i="3"/>
  <c r="K33" i="3"/>
  <c r="P33" i="3"/>
  <c r="I33" i="3"/>
  <c r="E33" i="3"/>
  <c r="H33" i="3"/>
  <c r="Z33" i="3" s="1"/>
  <c r="L33" i="3"/>
  <c r="M33" i="3"/>
  <c r="N33" i="3"/>
  <c r="O33" i="3"/>
  <c r="R33" i="3"/>
  <c r="S33" i="3"/>
  <c r="T33" i="3"/>
  <c r="W33" i="3"/>
  <c r="X33" i="3"/>
  <c r="I31" i="4"/>
  <c r="K31" i="4"/>
  <c r="T31" i="4"/>
  <c r="E31" i="4"/>
  <c r="F31" i="4"/>
  <c r="G31" i="4"/>
  <c r="H31" i="4"/>
  <c r="J31" i="4"/>
  <c r="L31" i="4"/>
  <c r="M31" i="4"/>
  <c r="N31" i="4"/>
  <c r="O31" i="4"/>
  <c r="P31" i="4"/>
  <c r="Q31" i="4"/>
  <c r="R31" i="4"/>
  <c r="S31" i="4"/>
  <c r="U31" i="4"/>
  <c r="V31" i="4"/>
  <c r="W31" i="4" s="1"/>
  <c r="E31" i="6"/>
  <c r="F31" i="6"/>
  <c r="K31" i="6"/>
  <c r="W31" i="6"/>
  <c r="I31" i="6"/>
  <c r="P31" i="6"/>
  <c r="Q31" i="6"/>
  <c r="H31" i="6"/>
  <c r="T31" i="6"/>
  <c r="G31" i="6"/>
  <c r="J31" i="6"/>
  <c r="L31" i="6"/>
  <c r="M31" i="6"/>
  <c r="N31" i="6"/>
  <c r="O31" i="6"/>
  <c r="R31" i="6"/>
  <c r="S31" i="6"/>
  <c r="U31" i="6"/>
  <c r="V31" i="6"/>
  <c r="X31" i="6"/>
  <c r="E32" i="7"/>
  <c r="J32" i="7"/>
  <c r="L32" i="7"/>
  <c r="M32" i="7"/>
  <c r="T32" i="7"/>
  <c r="V32" i="7"/>
  <c r="H32" i="7"/>
  <c r="G32" i="7"/>
  <c r="P32" i="7"/>
  <c r="W30" i="7"/>
  <c r="F32" i="7"/>
  <c r="I32" i="7"/>
  <c r="K32" i="7"/>
  <c r="N32" i="7"/>
  <c r="O32" i="7"/>
  <c r="Q32" i="7"/>
  <c r="R32" i="7"/>
  <c r="S32" i="7"/>
  <c r="U32" i="7"/>
  <c r="X32" i="7"/>
  <c r="M29" i="11"/>
  <c r="M31" i="11"/>
  <c r="V31" i="11"/>
  <c r="G32" i="12"/>
  <c r="J32" i="12"/>
  <c r="M32" i="12"/>
  <c r="N32" i="12"/>
  <c r="O32" i="12"/>
  <c r="Q32" i="12"/>
  <c r="U32" i="12"/>
  <c r="F32" i="12"/>
  <c r="E32" i="12"/>
  <c r="I32" i="12"/>
  <c r="K32" i="12"/>
  <c r="L32" i="12"/>
  <c r="P32" i="12"/>
  <c r="R32" i="12"/>
  <c r="S32" i="12"/>
  <c r="T32" i="12"/>
  <c r="V32" i="12"/>
  <c r="W32" i="12"/>
  <c r="X32" i="12"/>
  <c r="E10" i="8"/>
  <c r="E12" i="8"/>
  <c r="G13" i="2"/>
  <c r="U13" i="2" s="1"/>
  <c r="R13" i="2"/>
  <c r="E13" i="2"/>
  <c r="K13" i="2"/>
  <c r="S13" i="2"/>
  <c r="J13" i="2"/>
  <c r="H13" i="2"/>
  <c r="F13" i="2"/>
  <c r="I13" i="2"/>
  <c r="L13" i="2"/>
  <c r="M13" i="2"/>
  <c r="N13" i="2"/>
  <c r="O13" i="2"/>
  <c r="Q13" i="2"/>
  <c r="T13" i="2"/>
  <c r="E11" i="3"/>
  <c r="S11" i="3" s="1"/>
  <c r="I11" i="3"/>
  <c r="R11" i="3"/>
  <c r="H11" i="3"/>
  <c r="Q11" i="3"/>
  <c r="F11" i="3"/>
  <c r="G11" i="3"/>
  <c r="J11" i="3"/>
  <c r="K11" i="3"/>
  <c r="L11" i="3"/>
  <c r="M11" i="3"/>
  <c r="N11" i="3"/>
  <c r="O11" i="3"/>
  <c r="P11" i="3"/>
  <c r="H13" i="4"/>
  <c r="J13" i="4"/>
  <c r="E13" i="4"/>
  <c r="F13" i="4"/>
  <c r="G13" i="4"/>
  <c r="U13" i="4" s="1"/>
  <c r="I13" i="4"/>
  <c r="K13" i="4"/>
  <c r="L13" i="4"/>
  <c r="M13" i="4"/>
  <c r="N13" i="4"/>
  <c r="O13" i="4"/>
  <c r="P13" i="4"/>
  <c r="Q13" i="4"/>
  <c r="R13" i="4"/>
  <c r="S13" i="4"/>
  <c r="K12" i="7"/>
  <c r="L12" i="7"/>
  <c r="M12" i="7"/>
  <c r="E12" i="7"/>
  <c r="T12" i="7" s="1"/>
  <c r="I12" i="7"/>
  <c r="Q12" i="7"/>
  <c r="H12" i="7"/>
  <c r="F12" i="7"/>
  <c r="G12" i="7"/>
  <c r="J12" i="7"/>
  <c r="N12" i="7"/>
  <c r="O12" i="7"/>
  <c r="P12" i="7"/>
  <c r="R12" i="7"/>
  <c r="J9" i="11"/>
  <c r="J11" i="11" s="1"/>
  <c r="E13" i="12"/>
  <c r="T13" i="12" s="1"/>
  <c r="E13" i="13"/>
  <c r="F13" i="13"/>
  <c r="G13" i="13"/>
  <c r="H13" i="13"/>
  <c r="I13" i="13"/>
  <c r="J13" i="13"/>
  <c r="K13" i="13"/>
  <c r="L13" i="13"/>
  <c r="M13" i="13"/>
  <c r="N13" i="13"/>
  <c r="T13" i="13"/>
  <c r="I13" i="6"/>
  <c r="H13" i="6"/>
  <c r="K11" i="6"/>
  <c r="K13" i="6"/>
  <c r="E13" i="6"/>
  <c r="F13" i="6"/>
  <c r="G13" i="6"/>
  <c r="J13" i="6"/>
  <c r="L13" i="6"/>
  <c r="M13" i="6"/>
  <c r="N13" i="6"/>
  <c r="S13" i="6"/>
  <c r="M11" i="11"/>
  <c r="F9" i="11"/>
  <c r="F11" i="11" s="1"/>
  <c r="G9" i="11"/>
  <c r="G11" i="11" s="1"/>
  <c r="H9" i="11"/>
  <c r="H11" i="11" s="1"/>
  <c r="I9" i="11"/>
  <c r="I11" i="11" s="1"/>
  <c r="K9" i="11"/>
  <c r="K11" i="11" s="1"/>
  <c r="L9" i="11"/>
  <c r="L11" i="11" s="1"/>
  <c r="M9" i="11"/>
  <c r="N9" i="11"/>
  <c r="N11" i="11" s="1"/>
  <c r="O9" i="11"/>
  <c r="O11" i="11" s="1"/>
  <c r="P9" i="11"/>
  <c r="P11" i="11" s="1"/>
  <c r="Q9" i="11"/>
  <c r="Q11" i="11" s="1"/>
  <c r="R9" i="11"/>
  <c r="R11" i="11" s="1"/>
  <c r="S9" i="11"/>
  <c r="S11" i="11" s="1"/>
  <c r="X29" i="11"/>
  <c r="X31" i="11" s="1"/>
  <c r="G29" i="11"/>
  <c r="G31" i="11" s="1"/>
  <c r="Q29" i="11"/>
  <c r="Q31" i="11"/>
  <c r="P29" i="11"/>
  <c r="P31" i="11" s="1"/>
  <c r="O29" i="11"/>
  <c r="O31" i="11"/>
  <c r="F29" i="11"/>
  <c r="F31" i="11"/>
  <c r="T29" i="11"/>
  <c r="T31" i="11" s="1"/>
  <c r="L29" i="11"/>
  <c r="L31" i="11"/>
  <c r="Y29" i="11"/>
  <c r="Y31" i="11" s="1"/>
  <c r="W29" i="11"/>
  <c r="W31" i="11" s="1"/>
  <c r="K29" i="11"/>
  <c r="K31" i="11"/>
  <c r="H29" i="11"/>
  <c r="H31" i="11" s="1"/>
  <c r="I29" i="11"/>
  <c r="I31" i="11" s="1"/>
  <c r="J29" i="11"/>
  <c r="J31" i="11" s="1"/>
  <c r="N29" i="11"/>
  <c r="N31" i="11"/>
  <c r="R29" i="11"/>
  <c r="R31" i="11" s="1"/>
  <c r="S29" i="11"/>
  <c r="S31" i="11" s="1"/>
  <c r="U29" i="11"/>
  <c r="U31" i="11" s="1"/>
  <c r="Z29" i="11"/>
  <c r="Z31" i="11" s="1"/>
  <c r="E29" i="11"/>
  <c r="E31" i="11"/>
  <c r="E9" i="11"/>
  <c r="E11" i="11"/>
  <c r="T11" i="11" l="1"/>
  <c r="S12" i="8"/>
  <c r="AA31" i="11"/>
  <c r="D17" i="13"/>
  <c r="D18" i="13" s="1"/>
  <c r="W31" i="2"/>
  <c r="D37" i="13" s="1"/>
  <c r="D39" i="13" s="1"/>
</calcChain>
</file>

<file path=xl/sharedStrings.xml><?xml version="1.0" encoding="utf-8"?>
<sst xmlns="http://schemas.openxmlformats.org/spreadsheetml/2006/main" count="1000" uniqueCount="232">
  <si>
    <t xml:space="preserve">1  день                                                            </t>
  </si>
  <si>
    <t>Наименование и количество продуктов питания, подлежащих закладке на 1 человека.</t>
  </si>
  <si>
    <t xml:space="preserve">                МЕНЮ</t>
  </si>
  <si>
    <t>Выход</t>
  </si>
  <si>
    <t xml:space="preserve">Молоко </t>
  </si>
  <si>
    <t>соль</t>
  </si>
  <si>
    <t>сахар</t>
  </si>
  <si>
    <t>хлеб</t>
  </si>
  <si>
    <t>Масло сливочное</t>
  </si>
  <si>
    <t>яйцо</t>
  </si>
  <si>
    <t>Сухари</t>
  </si>
  <si>
    <t>лук</t>
  </si>
  <si>
    <t>Масло растительное</t>
  </si>
  <si>
    <t>картофель</t>
  </si>
  <si>
    <t>чай</t>
  </si>
  <si>
    <t xml:space="preserve">Свекла </t>
  </si>
  <si>
    <t>Т-паста</t>
  </si>
  <si>
    <t>Хлеб ржан</t>
  </si>
  <si>
    <t>Завтрак</t>
  </si>
  <si>
    <t>Шницель рыбный натуральный с маслом</t>
  </si>
  <si>
    <t>Пюре картофельное</t>
  </si>
  <si>
    <t xml:space="preserve">Икра свекольная </t>
  </si>
  <si>
    <t>Бутерброд с маслом</t>
  </si>
  <si>
    <t>Чай с сахаром</t>
  </si>
  <si>
    <t>Итого на 1 человека</t>
  </si>
  <si>
    <t xml:space="preserve">Цена </t>
  </si>
  <si>
    <t>Хлеб пшенич</t>
  </si>
  <si>
    <t>мука</t>
  </si>
  <si>
    <t>Хлеб ржан.</t>
  </si>
  <si>
    <t xml:space="preserve">Обед </t>
  </si>
  <si>
    <t>Борщ ставропольский</t>
  </si>
  <si>
    <t>Икра свекольная</t>
  </si>
  <si>
    <t xml:space="preserve">Хлеб пшеничный  </t>
  </si>
  <si>
    <t>Компот из сухофруктов</t>
  </si>
  <si>
    <t>МЕНЮ</t>
  </si>
  <si>
    <t>молоко</t>
  </si>
  <si>
    <t>Крупа пшеничная</t>
  </si>
  <si>
    <t>Кофейный напиток</t>
  </si>
  <si>
    <t>икра</t>
  </si>
  <si>
    <t xml:space="preserve">Морковь </t>
  </si>
  <si>
    <t>90/50</t>
  </si>
  <si>
    <t>Гарнир каша вязкая пшеничная</t>
  </si>
  <si>
    <t>Икра кабачковая</t>
  </si>
  <si>
    <t>Хлеб ржано-пшеничный</t>
  </si>
  <si>
    <t>Кофейный напиток с молоком</t>
  </si>
  <si>
    <t xml:space="preserve">Т-паста  </t>
  </si>
  <si>
    <t>морковь</t>
  </si>
  <si>
    <t>перловка</t>
  </si>
  <si>
    <t>К-та лимонная</t>
  </si>
  <si>
    <t>Суп картофельный с перловой крупой</t>
  </si>
  <si>
    <t>Хлеб пшеничный</t>
  </si>
  <si>
    <t xml:space="preserve">2  день   </t>
  </si>
  <si>
    <t>2 день</t>
  </si>
  <si>
    <t>1 день</t>
  </si>
  <si>
    <t>творог</t>
  </si>
  <si>
    <t>Соль</t>
  </si>
  <si>
    <t>Сахар</t>
  </si>
  <si>
    <t>сухари</t>
  </si>
  <si>
    <t>изюм</t>
  </si>
  <si>
    <t>какао</t>
  </si>
  <si>
    <t>сметана</t>
  </si>
  <si>
    <t>манка</t>
  </si>
  <si>
    <t xml:space="preserve">Яблоко </t>
  </si>
  <si>
    <t>Пудинг из творога с молоком сгущенным</t>
  </si>
  <si>
    <t>150/50</t>
  </si>
  <si>
    <t>Бутерброд с маслом   сливочным</t>
  </si>
  <si>
    <t>Какао с молоком</t>
  </si>
  <si>
    <t xml:space="preserve">Говядина </t>
  </si>
  <si>
    <t>Масло растит</t>
  </si>
  <si>
    <t>огурцы</t>
  </si>
  <si>
    <t xml:space="preserve">Кислота лмонная </t>
  </si>
  <si>
    <t>горох</t>
  </si>
  <si>
    <t xml:space="preserve">Т-паста </t>
  </si>
  <si>
    <t xml:space="preserve">Сухофрукты </t>
  </si>
  <si>
    <t>Суп картофельный с горохом</t>
  </si>
  <si>
    <t>Огурцы консервированные</t>
  </si>
  <si>
    <t>3 день</t>
  </si>
  <si>
    <t>10/30</t>
  </si>
  <si>
    <t>Гарнир макаронные изделия отварные</t>
  </si>
  <si>
    <t xml:space="preserve">Бутерброд с маслом </t>
  </si>
  <si>
    <t>говядина</t>
  </si>
  <si>
    <t>макароны</t>
  </si>
  <si>
    <t>4 день</t>
  </si>
  <si>
    <t>Щи из свежей капусты с картофелем</t>
  </si>
  <si>
    <t xml:space="preserve"> </t>
  </si>
  <si>
    <t>Хлеб пш</t>
  </si>
  <si>
    <t>Хлеб рж</t>
  </si>
  <si>
    <t>капуста</t>
  </si>
  <si>
    <t>Кислота лимонная</t>
  </si>
  <si>
    <t xml:space="preserve">5 день </t>
  </si>
  <si>
    <t>Каша рисовая вязкая молочная с маслом</t>
  </si>
  <si>
    <t>200/5</t>
  </si>
  <si>
    <t xml:space="preserve">Рис </t>
  </si>
  <si>
    <t xml:space="preserve">Соль </t>
  </si>
  <si>
    <t xml:space="preserve">Сахар </t>
  </si>
  <si>
    <t xml:space="preserve">Хлеб </t>
  </si>
  <si>
    <t xml:space="preserve">Сыр </t>
  </si>
  <si>
    <t>Молоко</t>
  </si>
  <si>
    <t>Рассольник ленинградский</t>
  </si>
  <si>
    <t>Тефтели из говяд. с соусом красным</t>
  </si>
  <si>
    <t>Каша вязкая гречневая</t>
  </si>
  <si>
    <t>Хлеб  пшен</t>
  </si>
  <si>
    <t>гречка</t>
  </si>
  <si>
    <t>рис</t>
  </si>
  <si>
    <t>сухофрукты</t>
  </si>
  <si>
    <t>5 день</t>
  </si>
  <si>
    <t>Минтай, тушеный в томате с овощами</t>
  </si>
  <si>
    <t>90/90</t>
  </si>
  <si>
    <t xml:space="preserve">Лук </t>
  </si>
  <si>
    <t>Масло растит.</t>
  </si>
  <si>
    <t>Картофель</t>
  </si>
  <si>
    <t>Морковь</t>
  </si>
  <si>
    <t>6 день</t>
  </si>
  <si>
    <t>свекла</t>
  </si>
  <si>
    <t>Хлеб пшен</t>
  </si>
  <si>
    <t>Обед</t>
  </si>
  <si>
    <t>Плов из птицы</t>
  </si>
  <si>
    <t>90/150</t>
  </si>
  <si>
    <t>Лук</t>
  </si>
  <si>
    <t>7 день</t>
  </si>
  <si>
    <t>Суп картофельный с пшеном</t>
  </si>
  <si>
    <t>8 день</t>
  </si>
  <si>
    <t>яйца</t>
  </si>
  <si>
    <t>Суп картофельный с фасолью</t>
  </si>
  <si>
    <t>Гарнир каша вязкая гречневая</t>
  </si>
  <si>
    <t xml:space="preserve">Огурцы консервированные </t>
  </si>
  <si>
    <t xml:space="preserve">Хлеб ржаной </t>
  </si>
  <si>
    <t>фасоль</t>
  </si>
  <si>
    <t>Котлета из говядины с соусом красн. осн</t>
  </si>
  <si>
    <t>Шницель из говядины с соусом красным осн</t>
  </si>
  <si>
    <t xml:space="preserve">Чай с сахаром </t>
  </si>
  <si>
    <t xml:space="preserve">  </t>
  </si>
  <si>
    <t>Говядина</t>
  </si>
  <si>
    <t xml:space="preserve">Масло сливочное </t>
  </si>
  <si>
    <t xml:space="preserve">Масло раст. </t>
  </si>
  <si>
    <t xml:space="preserve">Макароны </t>
  </si>
  <si>
    <t xml:space="preserve">Сухари </t>
  </si>
  <si>
    <t xml:space="preserve">Чай </t>
  </si>
  <si>
    <t xml:space="preserve">Хлеб пшеничный </t>
  </si>
  <si>
    <t xml:space="preserve">Картофель </t>
  </si>
  <si>
    <t>9 день</t>
  </si>
  <si>
    <t>Каша гречневая вязкая молочная с маслом</t>
  </si>
  <si>
    <t>Хлеб</t>
  </si>
  <si>
    <t>Молоко  свежее</t>
  </si>
  <si>
    <t>10 день</t>
  </si>
  <si>
    <t>Суп картофельный с макаронными изделиями</t>
  </si>
  <si>
    <t>Птица отварная  с соусом красным основным</t>
  </si>
  <si>
    <t xml:space="preserve">Птица   </t>
  </si>
  <si>
    <t xml:space="preserve">Сахар  </t>
  </si>
  <si>
    <t>Хлеб  пш</t>
  </si>
  <si>
    <t>Мука</t>
  </si>
  <si>
    <t>Капуста</t>
  </si>
  <si>
    <t>Сухофрукты</t>
  </si>
  <si>
    <t>Итого за 10 дней</t>
  </si>
  <si>
    <t>к-та лимонная</t>
  </si>
  <si>
    <t>Гарнир каша вязкая пшенная</t>
  </si>
  <si>
    <t>пшено</t>
  </si>
  <si>
    <t xml:space="preserve">сухофрукты </t>
  </si>
  <si>
    <t xml:space="preserve">кр пшеничная </t>
  </si>
  <si>
    <t>Голубцы любительские</t>
  </si>
  <si>
    <t xml:space="preserve">рис </t>
  </si>
  <si>
    <t xml:space="preserve">яйца </t>
  </si>
  <si>
    <t>Биточек рыбный с соусом красным осн</t>
  </si>
  <si>
    <t xml:space="preserve">сухари </t>
  </si>
  <si>
    <t>огурцы сол</t>
  </si>
  <si>
    <t>молоко сгущ.</t>
  </si>
  <si>
    <t>хлеб ржаной</t>
  </si>
  <si>
    <t>Сыр</t>
  </si>
  <si>
    <t>яблоко</t>
  </si>
  <si>
    <t>Печенье</t>
  </si>
  <si>
    <t>печенье</t>
  </si>
  <si>
    <t>крупа пшеничная</t>
  </si>
  <si>
    <t>Яблоко свежее</t>
  </si>
  <si>
    <t>сыр</t>
  </si>
  <si>
    <t>90/5</t>
  </si>
  <si>
    <t>масло сливочное</t>
  </si>
  <si>
    <t>Запеканка из творога с молоком сгущенным</t>
  </si>
  <si>
    <t>Творог</t>
  </si>
  <si>
    <t>масло растительное</t>
  </si>
  <si>
    <t xml:space="preserve">сметана </t>
  </si>
  <si>
    <t>молоко сгущенное</t>
  </si>
  <si>
    <t>Йогурт молочный</t>
  </si>
  <si>
    <t xml:space="preserve">Йогурт </t>
  </si>
  <si>
    <t>Йогурт</t>
  </si>
  <si>
    <t xml:space="preserve">Яблоки </t>
  </si>
  <si>
    <t>Яблоки</t>
  </si>
  <si>
    <t>Биточек из говядины с соусом красн. осн</t>
  </si>
  <si>
    <t>масло растит</t>
  </si>
  <si>
    <t>яблоки</t>
  </si>
  <si>
    <t>Огурцы конс</t>
  </si>
  <si>
    <t>СОШ  2024 г.</t>
  </si>
  <si>
    <t>СОШ 2024 г</t>
  </si>
  <si>
    <t>СОШ 2024 г.</t>
  </si>
  <si>
    <t>Котлета из бройлера-цыпленка с соусом красн. основ.</t>
  </si>
  <si>
    <t xml:space="preserve">филе птицы </t>
  </si>
  <si>
    <t xml:space="preserve">Масло растительное </t>
  </si>
  <si>
    <t>Кисель из сока</t>
  </si>
  <si>
    <t>сок</t>
  </si>
  <si>
    <t>крахмал</t>
  </si>
  <si>
    <t xml:space="preserve">Сок </t>
  </si>
  <si>
    <t>Крахмал</t>
  </si>
  <si>
    <t>Капуста тушенная</t>
  </si>
  <si>
    <t>филе минтая</t>
  </si>
  <si>
    <t xml:space="preserve">Филе Птицы  </t>
  </si>
  <si>
    <t>Яблоко</t>
  </si>
  <si>
    <t>,</t>
  </si>
  <si>
    <t>минтай филе</t>
  </si>
  <si>
    <t>Хлеб пшан</t>
  </si>
  <si>
    <t>Филе минтай</t>
  </si>
  <si>
    <t>1/100</t>
  </si>
  <si>
    <t xml:space="preserve">Печенье </t>
  </si>
  <si>
    <t>Хлеб пшенично-ржаной</t>
  </si>
  <si>
    <t>Сумма:  57,78</t>
  </si>
  <si>
    <t>Сумма:  60,83</t>
  </si>
  <si>
    <t>Сумма:  103,47</t>
  </si>
  <si>
    <t>Сумма:  79,21</t>
  </si>
  <si>
    <t>Сумма:  64,74</t>
  </si>
  <si>
    <t>Сумма:  62,12</t>
  </si>
  <si>
    <t>Сумма:  95,58</t>
  </si>
  <si>
    <t>Сумма:  93,14</t>
  </si>
  <si>
    <t>Сумма:  75,99</t>
  </si>
  <si>
    <t>Сумма:  72,30</t>
  </si>
  <si>
    <t>Сумма:  76,11</t>
  </si>
  <si>
    <t>Сумма:  79,44</t>
  </si>
  <si>
    <t>Сумма:  94,62</t>
  </si>
  <si>
    <t>Сумма:  85,01</t>
  </si>
  <si>
    <t>Сумма:  89,46</t>
  </si>
  <si>
    <t>Сумма:  72,32</t>
  </si>
  <si>
    <t>Сумма:   81,39</t>
  </si>
  <si>
    <t>Сумма:  67,79</t>
  </si>
  <si>
    <t>Сумма  61,45</t>
  </si>
  <si>
    <t>Сумма:  57,58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</si>
</sst>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#,##0.00_ ;\-#,##0.00\ "/>
    <numFmt numFmtId="180" formatCode="#,##0.0_ ;\-#,##0.0\ 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2"/>
      <color indexed="8"/>
      <name val="Times New Roman"/>
      <family val="1"/>
      <charset val="204"/>
    </font>
    <font>
      <b/>
      <sz val="10"/>
      <color indexed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1" fontId="0" fillId="0" borderId="0" xfId="1" applyFont="1"/>
    <xf numFmtId="171" fontId="8" fillId="0" borderId="2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0" fillId="0" borderId="0" xfId="0" applyAlignment="1"/>
    <xf numFmtId="2" fontId="10" fillId="0" borderId="1" xfId="0" applyNumberFormat="1" applyFont="1" applyBorder="1" applyAlignment="1">
      <alignment horizontal="center" vertical="center" wrapText="1"/>
    </xf>
    <xf numFmtId="171" fontId="0" fillId="0" borderId="0" xfId="0" applyNumberFormat="1"/>
    <xf numFmtId="171" fontId="0" fillId="0" borderId="0" xfId="0" applyNumberFormat="1" applyAlignment="1"/>
    <xf numFmtId="2" fontId="12" fillId="0" borderId="1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0" xfId="1" applyNumberFormat="1" applyFont="1"/>
    <xf numFmtId="2" fontId="8" fillId="0" borderId="1" xfId="0" applyNumberFormat="1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3" fillId="0" borderId="0" xfId="0" applyFont="1" applyBorder="1" applyAlignment="1"/>
    <xf numFmtId="0" fontId="10" fillId="0" borderId="0" xfId="0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Border="1" applyAlignment="1">
      <alignment horizontal="center" wrapText="1"/>
    </xf>
    <xf numFmtId="0" fontId="13" fillId="0" borderId="0" xfId="0" applyFont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3" fillId="0" borderId="0" xfId="0" applyNumberFormat="1" applyFont="1"/>
    <xf numFmtId="2" fontId="13" fillId="0" borderId="0" xfId="1" applyNumberFormat="1" applyFont="1"/>
    <xf numFmtId="2" fontId="16" fillId="0" borderId="1" xfId="1" applyNumberFormat="1" applyFont="1" applyBorder="1" applyAlignment="1">
      <alignment horizontal="center" vertical="center" wrapText="1"/>
    </xf>
    <xf numFmtId="2" fontId="16" fillId="0" borderId="0" xfId="1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vertical="center" textRotation="90" wrapText="1"/>
    </xf>
    <xf numFmtId="0" fontId="5" fillId="0" borderId="0" xfId="0" applyFont="1" applyBorder="1" applyAlignment="1">
      <alignment vertical="center" textRotation="90" wrapText="1"/>
    </xf>
    <xf numFmtId="2" fontId="8" fillId="0" borderId="0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2" fontId="17" fillId="0" borderId="1" xfId="0" applyNumberFormat="1" applyFont="1" applyBorder="1" applyAlignment="1">
      <alignment horizontal="center" vertical="top" wrapText="1"/>
    </xf>
    <xf numFmtId="2" fontId="15" fillId="0" borderId="0" xfId="1" applyNumberFormat="1" applyFont="1" applyBorder="1" applyAlignment="1">
      <alignment horizontal="center" vertical="center" wrapText="1"/>
    </xf>
    <xf numFmtId="2" fontId="15" fillId="0" borderId="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178" fontId="18" fillId="0" borderId="2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19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80" fontId="0" fillId="0" borderId="0" xfId="0" applyNumberFormat="1" applyAlignment="1"/>
    <xf numFmtId="2" fontId="4" fillId="0" borderId="5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2" fontId="0" fillId="0" borderId="12" xfId="0" applyNumberFormat="1" applyBorder="1" applyAlignment="1"/>
    <xf numFmtId="0" fontId="0" fillId="0" borderId="13" xfId="0" applyBorder="1" applyAlignment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0" fillId="0" borderId="0" xfId="0" applyAlignme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center" wrapText="1"/>
    </xf>
    <xf numFmtId="0" fontId="3" fillId="0" borderId="17" xfId="0" applyFont="1" applyBorder="1" applyAlignment="1"/>
    <xf numFmtId="0" fontId="0" fillId="0" borderId="17" xfId="0" applyBorder="1" applyAlignment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0" fillId="0" borderId="2" xfId="0" applyBorder="1" applyAlignment="1">
      <alignment horizontal="center" vertical="center" textRotation="90" wrapText="1"/>
    </xf>
    <xf numFmtId="0" fontId="0" fillId="0" borderId="1" xfId="0" applyBorder="1" applyAlignment="1"/>
    <xf numFmtId="0" fontId="0" fillId="0" borderId="12" xfId="0" applyBorder="1" applyAlignment="1"/>
    <xf numFmtId="0" fontId="3" fillId="0" borderId="12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5"/>
  <sheetViews>
    <sheetView topLeftCell="A16" workbookViewId="0">
      <selection activeCell="L12" sqref="L12"/>
    </sheetView>
  </sheetViews>
  <sheetFormatPr defaultRowHeight="13.2" x14ac:dyDescent="0.25"/>
  <cols>
    <col min="1" max="1" width="2" customWidth="1"/>
    <col min="2" max="2" width="3.33203125" customWidth="1"/>
    <col min="3" max="3" width="22.109375" customWidth="1"/>
    <col min="4" max="4" width="7.109375" customWidth="1"/>
    <col min="5" max="5" width="5.5546875" customWidth="1"/>
    <col min="6" max="6" width="5.44140625" customWidth="1"/>
    <col min="7" max="7" width="5.5546875" customWidth="1"/>
    <col min="8" max="8" width="5.109375" customWidth="1"/>
    <col min="9" max="9" width="6.44140625" customWidth="1"/>
    <col min="10" max="11" width="5.44140625" customWidth="1"/>
    <col min="12" max="12" width="5.6640625" customWidth="1"/>
    <col min="13" max="14" width="5.5546875" customWidth="1"/>
    <col min="15" max="15" width="4.88671875" customWidth="1"/>
    <col min="16" max="17" width="5.5546875" customWidth="1"/>
    <col min="18" max="18" width="5.33203125" customWidth="1"/>
    <col min="19" max="19" width="5.109375" customWidth="1"/>
    <col min="20" max="20" width="5.44140625" customWidth="1"/>
    <col min="21" max="21" width="7" customWidth="1"/>
    <col min="22" max="22" width="5" customWidth="1"/>
    <col min="23" max="23" width="5.33203125" customWidth="1"/>
    <col min="24" max="24" width="6" customWidth="1"/>
  </cols>
  <sheetData>
    <row r="1" spans="2:21" x14ac:dyDescent="0.25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</row>
    <row r="3" spans="2:21" ht="15.6" x14ac:dyDescent="0.3">
      <c r="B3" s="109" t="s">
        <v>191</v>
      </c>
      <c r="C3" s="109"/>
      <c r="D3" s="109" t="s">
        <v>1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2:21" ht="56.25" customHeight="1" x14ac:dyDescent="0.25">
      <c r="B4" s="110" t="s">
        <v>2</v>
      </c>
      <c r="C4" s="111"/>
      <c r="D4" s="40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8" t="s">
        <v>8</v>
      </c>
      <c r="J4" s="38" t="s">
        <v>9</v>
      </c>
      <c r="K4" s="38" t="s">
        <v>10</v>
      </c>
      <c r="L4" s="38" t="s">
        <v>206</v>
      </c>
      <c r="M4" s="38" t="s">
        <v>11</v>
      </c>
      <c r="N4" s="38" t="s">
        <v>12</v>
      </c>
      <c r="O4" s="38" t="s">
        <v>13</v>
      </c>
      <c r="P4" s="38" t="s">
        <v>14</v>
      </c>
      <c r="Q4" s="38" t="s">
        <v>15</v>
      </c>
      <c r="R4" s="38" t="s">
        <v>16</v>
      </c>
      <c r="S4" s="38" t="s">
        <v>17</v>
      </c>
      <c r="T4" s="38"/>
    </row>
    <row r="5" spans="2:21" ht="30.75" customHeight="1" x14ac:dyDescent="0.25">
      <c r="B5" s="106" t="s">
        <v>18</v>
      </c>
      <c r="C5" s="17" t="s">
        <v>19</v>
      </c>
      <c r="D5" s="6" t="s">
        <v>174</v>
      </c>
      <c r="E5" s="6"/>
      <c r="F5" s="6">
        <v>1</v>
      </c>
      <c r="G5" s="6"/>
      <c r="H5" s="6"/>
      <c r="I5" s="6">
        <v>5</v>
      </c>
      <c r="J5" s="6">
        <v>3.6</v>
      </c>
      <c r="K5" s="6">
        <v>10.8</v>
      </c>
      <c r="L5" s="6">
        <v>81</v>
      </c>
      <c r="M5" s="6">
        <v>21</v>
      </c>
      <c r="N5" s="6">
        <v>9</v>
      </c>
      <c r="O5" s="6"/>
      <c r="P5" s="6"/>
      <c r="Q5" s="6"/>
      <c r="R5" s="6"/>
      <c r="S5" s="6"/>
      <c r="T5" s="6"/>
    </row>
    <row r="6" spans="2:21" ht="19.5" customHeight="1" x14ac:dyDescent="0.25">
      <c r="B6" s="107"/>
      <c r="C6" s="17" t="s">
        <v>20</v>
      </c>
      <c r="D6" s="6">
        <v>150</v>
      </c>
      <c r="E6" s="6">
        <v>24</v>
      </c>
      <c r="F6" s="6">
        <v>1.5</v>
      </c>
      <c r="G6" s="6"/>
      <c r="H6" s="6"/>
      <c r="I6" s="6">
        <v>5.25</v>
      </c>
      <c r="J6" s="6"/>
      <c r="K6" s="6"/>
      <c r="L6" s="6"/>
      <c r="M6" s="6"/>
      <c r="N6" s="6"/>
      <c r="O6" s="6">
        <v>170</v>
      </c>
      <c r="P6" s="6"/>
      <c r="Q6" s="6"/>
      <c r="R6" s="6"/>
      <c r="S6" s="6"/>
      <c r="T6" s="6"/>
    </row>
    <row r="7" spans="2:21" ht="19.5" customHeight="1" x14ac:dyDescent="0.25">
      <c r="B7" s="107"/>
      <c r="C7" s="17" t="s">
        <v>21</v>
      </c>
      <c r="D7" s="6">
        <v>60</v>
      </c>
      <c r="E7" s="6"/>
      <c r="F7" s="6">
        <v>0.5</v>
      </c>
      <c r="G7" s="6">
        <v>0.7</v>
      </c>
      <c r="H7" s="6"/>
      <c r="I7" s="6"/>
      <c r="J7" s="6"/>
      <c r="K7" s="6"/>
      <c r="L7" s="6"/>
      <c r="M7" s="6">
        <v>12.5</v>
      </c>
      <c r="N7" s="6">
        <v>4.5999999999999996</v>
      </c>
      <c r="O7" s="6"/>
      <c r="P7" s="6"/>
      <c r="Q7" s="6">
        <v>58</v>
      </c>
      <c r="R7" s="6">
        <v>6</v>
      </c>
      <c r="S7" s="6"/>
      <c r="T7" s="6"/>
    </row>
    <row r="8" spans="2:21" ht="17.25" customHeight="1" x14ac:dyDescent="0.25">
      <c r="B8" s="107"/>
      <c r="C8" s="16" t="s">
        <v>211</v>
      </c>
      <c r="D8" s="6">
        <v>30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30</v>
      </c>
      <c r="T8" s="6"/>
    </row>
    <row r="9" spans="2:21" ht="20.25" customHeight="1" x14ac:dyDescent="0.25">
      <c r="B9" s="107"/>
      <c r="C9" s="17" t="s">
        <v>32</v>
      </c>
      <c r="D9" s="6">
        <v>30</v>
      </c>
      <c r="E9" s="6"/>
      <c r="F9" s="6"/>
      <c r="G9" s="6"/>
      <c r="H9" s="6">
        <v>30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2:21" ht="19.5" customHeight="1" x14ac:dyDescent="0.25">
      <c r="B10" s="107"/>
      <c r="C10" s="17" t="s">
        <v>23</v>
      </c>
      <c r="D10" s="6">
        <v>200</v>
      </c>
      <c r="E10" s="6"/>
      <c r="F10" s="6"/>
      <c r="G10" s="6">
        <v>15</v>
      </c>
      <c r="H10" s="6"/>
      <c r="I10" s="6"/>
      <c r="J10" s="6"/>
      <c r="K10" s="6"/>
      <c r="L10" s="6"/>
      <c r="M10" s="6"/>
      <c r="N10" s="6"/>
      <c r="O10" s="6"/>
      <c r="P10" s="6">
        <v>0.5</v>
      </c>
      <c r="Q10" s="6"/>
      <c r="R10" s="6"/>
      <c r="S10" s="6"/>
      <c r="T10" s="6"/>
    </row>
    <row r="11" spans="2:21" ht="26.25" customHeight="1" x14ac:dyDescent="0.25">
      <c r="B11" s="103" t="s">
        <v>24</v>
      </c>
      <c r="C11" s="103"/>
      <c r="D11" s="50">
        <v>565</v>
      </c>
      <c r="E11" s="6">
        <f t="shared" ref="E11:S11" si="0">SUM(E5:E10)</f>
        <v>24</v>
      </c>
      <c r="F11" s="6">
        <f t="shared" si="0"/>
        <v>3</v>
      </c>
      <c r="G11" s="6">
        <f t="shared" si="0"/>
        <v>15.7</v>
      </c>
      <c r="H11" s="6">
        <f t="shared" si="0"/>
        <v>30</v>
      </c>
      <c r="I11" s="6">
        <f t="shared" si="0"/>
        <v>10.25</v>
      </c>
      <c r="J11" s="6">
        <f t="shared" si="0"/>
        <v>3.6</v>
      </c>
      <c r="K11" s="6">
        <f t="shared" si="0"/>
        <v>10.8</v>
      </c>
      <c r="L11" s="6">
        <f t="shared" si="0"/>
        <v>81</v>
      </c>
      <c r="M11" s="6">
        <f t="shared" si="0"/>
        <v>33.5</v>
      </c>
      <c r="N11" s="6">
        <f t="shared" si="0"/>
        <v>13.6</v>
      </c>
      <c r="O11" s="6">
        <f t="shared" si="0"/>
        <v>170</v>
      </c>
      <c r="P11" s="6">
        <f t="shared" si="0"/>
        <v>0.5</v>
      </c>
      <c r="Q11" s="6">
        <f t="shared" si="0"/>
        <v>58</v>
      </c>
      <c r="R11" s="6">
        <f t="shared" si="0"/>
        <v>6</v>
      </c>
      <c r="S11" s="6">
        <f t="shared" si="0"/>
        <v>30</v>
      </c>
      <c r="T11" s="6"/>
    </row>
    <row r="12" spans="2:21" ht="21.75" customHeight="1" x14ac:dyDescent="0.25">
      <c r="B12" s="103" t="s">
        <v>25</v>
      </c>
      <c r="C12" s="103"/>
      <c r="D12" s="6"/>
      <c r="E12" s="6">
        <v>62</v>
      </c>
      <c r="F12" s="6">
        <v>20</v>
      </c>
      <c r="G12" s="6">
        <v>77</v>
      </c>
      <c r="H12" s="6">
        <v>56</v>
      </c>
      <c r="I12" s="6">
        <v>850</v>
      </c>
      <c r="J12" s="6">
        <v>325</v>
      </c>
      <c r="K12" s="6">
        <v>60</v>
      </c>
      <c r="L12" s="6">
        <v>340</v>
      </c>
      <c r="M12" s="6">
        <v>40</v>
      </c>
      <c r="N12" s="6">
        <v>152.16999999999999</v>
      </c>
      <c r="O12" s="6">
        <v>40</v>
      </c>
      <c r="P12" s="6">
        <v>700</v>
      </c>
      <c r="Q12" s="6">
        <v>40</v>
      </c>
      <c r="R12" s="6">
        <v>150</v>
      </c>
      <c r="S12" s="6">
        <v>56</v>
      </c>
      <c r="T12" s="6"/>
    </row>
    <row r="13" spans="2:21" ht="21.75" customHeight="1" x14ac:dyDescent="0.25">
      <c r="B13" s="103" t="s">
        <v>212</v>
      </c>
      <c r="C13" s="103"/>
      <c r="D13" s="6"/>
      <c r="E13" s="30">
        <f t="shared" ref="E13:S13" si="1">E11*E12/1000</f>
        <v>1.488</v>
      </c>
      <c r="F13" s="30">
        <f t="shared" si="1"/>
        <v>0.06</v>
      </c>
      <c r="G13" s="30">
        <f t="shared" si="1"/>
        <v>1.2088999999999999</v>
      </c>
      <c r="H13" s="30">
        <f t="shared" si="1"/>
        <v>1.68</v>
      </c>
      <c r="I13" s="30">
        <f t="shared" si="1"/>
        <v>8.7125000000000004</v>
      </c>
      <c r="J13" s="30">
        <f t="shared" si="1"/>
        <v>1.17</v>
      </c>
      <c r="K13" s="30">
        <f t="shared" si="1"/>
        <v>0.64800000000000002</v>
      </c>
      <c r="L13" s="30">
        <f t="shared" si="1"/>
        <v>27.54</v>
      </c>
      <c r="M13" s="30">
        <f t="shared" si="1"/>
        <v>1.34</v>
      </c>
      <c r="N13" s="30">
        <f t="shared" si="1"/>
        <v>2.0695119999999996</v>
      </c>
      <c r="O13" s="30">
        <f t="shared" si="1"/>
        <v>6.8</v>
      </c>
      <c r="P13" s="30">
        <f t="shared" si="1"/>
        <v>0.35</v>
      </c>
      <c r="Q13" s="30">
        <f t="shared" si="1"/>
        <v>2.3199999999999998</v>
      </c>
      <c r="R13" s="30">
        <f t="shared" si="1"/>
        <v>0.9</v>
      </c>
      <c r="S13" s="30">
        <f t="shared" si="1"/>
        <v>1.68</v>
      </c>
      <c r="T13" s="30"/>
      <c r="U13" s="74">
        <f>SUM(E13:T13)</f>
        <v>57.966911999999994</v>
      </c>
    </row>
    <row r="14" spans="2:21" x14ac:dyDescent="0.25">
      <c r="E14" t="s">
        <v>205</v>
      </c>
      <c r="F14" t="s">
        <v>205</v>
      </c>
      <c r="G14" t="s">
        <v>205</v>
      </c>
      <c r="H14" t="s">
        <v>205</v>
      </c>
      <c r="I14" t="s">
        <v>205</v>
      </c>
      <c r="J14" t="s">
        <v>205</v>
      </c>
      <c r="K14" t="s">
        <v>205</v>
      </c>
      <c r="L14" t="s">
        <v>205</v>
      </c>
      <c r="M14" t="s">
        <v>205</v>
      </c>
      <c r="N14" t="s">
        <v>205</v>
      </c>
      <c r="O14" t="s">
        <v>205</v>
      </c>
      <c r="P14" t="s">
        <v>205</v>
      </c>
      <c r="Q14" t="s">
        <v>205</v>
      </c>
      <c r="R14" t="s">
        <v>205</v>
      </c>
      <c r="S14" t="s">
        <v>205</v>
      </c>
    </row>
    <row r="19" spans="2:25" x14ac:dyDescent="0.25">
      <c r="C19" t="s">
        <v>53</v>
      </c>
    </row>
    <row r="20" spans="2:25" ht="15.6" x14ac:dyDescent="0.3">
      <c r="B20" s="109" t="s">
        <v>191</v>
      </c>
      <c r="C20" s="109"/>
      <c r="D20" s="99" t="s">
        <v>1</v>
      </c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  <c r="T20" s="101"/>
      <c r="U20" s="101"/>
      <c r="V20" s="101"/>
      <c r="W20" s="101"/>
      <c r="X20" s="102"/>
    </row>
    <row r="21" spans="2:25" ht="58.5" customHeight="1" x14ac:dyDescent="0.25">
      <c r="B21" s="104" t="s">
        <v>2</v>
      </c>
      <c r="C21" s="105"/>
      <c r="D21" s="41" t="s">
        <v>3</v>
      </c>
      <c r="E21" s="69" t="s">
        <v>4</v>
      </c>
      <c r="F21" s="69" t="s">
        <v>5</v>
      </c>
      <c r="G21" s="69" t="s">
        <v>6</v>
      </c>
      <c r="H21" s="69" t="s">
        <v>26</v>
      </c>
      <c r="I21" s="69" t="s">
        <v>8</v>
      </c>
      <c r="J21" s="69" t="s">
        <v>9</v>
      </c>
      <c r="K21" s="69" t="s">
        <v>10</v>
      </c>
      <c r="L21" s="69" t="s">
        <v>208</v>
      </c>
      <c r="M21" s="69" t="s">
        <v>11</v>
      </c>
      <c r="N21" s="69" t="s">
        <v>12</v>
      </c>
      <c r="O21" s="69" t="s">
        <v>13</v>
      </c>
      <c r="P21" s="69" t="s">
        <v>27</v>
      </c>
      <c r="Q21" s="69" t="s">
        <v>16</v>
      </c>
      <c r="R21" s="69" t="s">
        <v>28</v>
      </c>
      <c r="S21" s="69" t="s">
        <v>111</v>
      </c>
      <c r="T21" s="69" t="s">
        <v>151</v>
      </c>
      <c r="U21" s="69" t="s">
        <v>15</v>
      </c>
      <c r="V21" s="69" t="s">
        <v>152</v>
      </c>
      <c r="W21" s="69" t="s">
        <v>48</v>
      </c>
      <c r="X21" s="69" t="s">
        <v>188</v>
      </c>
    </row>
    <row r="22" spans="2:25" ht="18" customHeight="1" x14ac:dyDescent="0.25">
      <c r="B22" s="106" t="s">
        <v>29</v>
      </c>
      <c r="C22" s="16" t="s">
        <v>30</v>
      </c>
      <c r="D22" s="6">
        <v>250</v>
      </c>
      <c r="E22" s="19"/>
      <c r="F22" s="19">
        <v>1.6</v>
      </c>
      <c r="G22" s="19">
        <v>1.6</v>
      </c>
      <c r="H22" s="19"/>
      <c r="I22" s="19"/>
      <c r="J22" s="19"/>
      <c r="K22" s="19"/>
      <c r="L22" s="19"/>
      <c r="M22" s="19">
        <v>12</v>
      </c>
      <c r="N22" s="19">
        <v>5</v>
      </c>
      <c r="O22" s="19">
        <v>53</v>
      </c>
      <c r="P22" s="19">
        <v>2</v>
      </c>
      <c r="Q22" s="19">
        <v>3</v>
      </c>
      <c r="R22" s="19"/>
      <c r="S22" s="23">
        <v>12.5</v>
      </c>
      <c r="T22" s="23">
        <v>42</v>
      </c>
      <c r="U22" s="23">
        <v>19</v>
      </c>
      <c r="V22" s="23"/>
      <c r="W22" s="23"/>
      <c r="X22" s="71"/>
    </row>
    <row r="23" spans="2:25" ht="31.5" customHeight="1" x14ac:dyDescent="0.25">
      <c r="B23" s="107"/>
      <c r="C23" s="14" t="s">
        <v>162</v>
      </c>
      <c r="D23" s="11" t="s">
        <v>40</v>
      </c>
      <c r="E23" s="19"/>
      <c r="F23" s="19">
        <v>1.9</v>
      </c>
      <c r="G23" s="19">
        <v>0.8</v>
      </c>
      <c r="H23" s="19">
        <v>16</v>
      </c>
      <c r="I23" s="19">
        <v>1</v>
      </c>
      <c r="J23" s="19"/>
      <c r="K23" s="19">
        <v>9</v>
      </c>
      <c r="L23" s="19">
        <v>63</v>
      </c>
      <c r="M23" s="19">
        <v>1.2</v>
      </c>
      <c r="N23" s="19">
        <v>9</v>
      </c>
      <c r="O23" s="19"/>
      <c r="P23" s="19">
        <v>2.5</v>
      </c>
      <c r="Q23" s="19">
        <v>2</v>
      </c>
      <c r="R23" s="19"/>
      <c r="S23" s="23">
        <v>5</v>
      </c>
      <c r="T23" s="23"/>
      <c r="U23" s="23"/>
      <c r="V23" s="23"/>
      <c r="W23" s="23"/>
      <c r="X23" s="71"/>
    </row>
    <row r="24" spans="2:25" ht="18" customHeight="1" x14ac:dyDescent="0.25">
      <c r="B24" s="107"/>
      <c r="C24" s="14" t="s">
        <v>20</v>
      </c>
      <c r="D24" s="6">
        <v>150</v>
      </c>
      <c r="E24" s="19">
        <v>24</v>
      </c>
      <c r="F24" s="19">
        <v>1</v>
      </c>
      <c r="G24" s="19"/>
      <c r="H24" s="19"/>
      <c r="I24" s="19">
        <v>5.25</v>
      </c>
      <c r="J24" s="19"/>
      <c r="K24" s="19"/>
      <c r="L24" s="19"/>
      <c r="M24" s="19"/>
      <c r="N24" s="19"/>
      <c r="O24" s="19">
        <v>170</v>
      </c>
      <c r="P24" s="19"/>
      <c r="Q24" s="19"/>
      <c r="R24" s="19"/>
      <c r="S24" s="23"/>
      <c r="T24" s="23"/>
      <c r="U24" s="23"/>
      <c r="V24" s="23"/>
      <c r="W24" s="23"/>
      <c r="X24" s="71"/>
    </row>
    <row r="25" spans="2:25" ht="18.75" customHeight="1" x14ac:dyDescent="0.25">
      <c r="B25" s="107"/>
      <c r="C25" s="16" t="s">
        <v>31</v>
      </c>
      <c r="D25" s="6">
        <v>60</v>
      </c>
      <c r="E25" s="19"/>
      <c r="F25" s="19">
        <v>0.5</v>
      </c>
      <c r="G25" s="19">
        <v>0.7</v>
      </c>
      <c r="H25" s="19"/>
      <c r="I25" s="19"/>
      <c r="J25" s="19"/>
      <c r="K25" s="19"/>
      <c r="L25" s="19"/>
      <c r="M25" s="19">
        <v>12.5</v>
      </c>
      <c r="N25" s="19">
        <v>4.5999999999999996</v>
      </c>
      <c r="O25" s="19"/>
      <c r="P25" s="19"/>
      <c r="Q25" s="19">
        <v>6</v>
      </c>
      <c r="R25" s="19"/>
      <c r="S25" s="23"/>
      <c r="T25" s="23"/>
      <c r="U25" s="23">
        <v>58</v>
      </c>
      <c r="V25" s="23"/>
      <c r="W25" s="23"/>
      <c r="X25" s="71"/>
    </row>
    <row r="26" spans="2:25" ht="18" customHeight="1" x14ac:dyDescent="0.25">
      <c r="B26" s="107"/>
      <c r="C26" s="14" t="s">
        <v>32</v>
      </c>
      <c r="D26" s="6">
        <v>35</v>
      </c>
      <c r="E26" s="19"/>
      <c r="F26" s="19"/>
      <c r="G26" s="19"/>
      <c r="H26" s="19">
        <v>35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3"/>
      <c r="T26" s="23"/>
      <c r="U26" s="23"/>
      <c r="V26" s="23"/>
      <c r="W26" s="23"/>
      <c r="X26" s="71"/>
    </row>
    <row r="27" spans="2:25" ht="15.75" customHeight="1" x14ac:dyDescent="0.25">
      <c r="B27" s="107"/>
      <c r="C27" s="16" t="s">
        <v>211</v>
      </c>
      <c r="D27" s="6">
        <v>30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>
        <v>30</v>
      </c>
      <c r="S27" s="23"/>
      <c r="T27" s="23"/>
      <c r="U27" s="23"/>
      <c r="V27" s="23"/>
      <c r="W27" s="23"/>
      <c r="X27" s="71"/>
    </row>
    <row r="28" spans="2:25" ht="20.25" customHeight="1" x14ac:dyDescent="0.25">
      <c r="B28" s="107"/>
      <c r="C28" s="14" t="s">
        <v>33</v>
      </c>
      <c r="D28" s="6">
        <v>200</v>
      </c>
      <c r="E28" s="19"/>
      <c r="F28" s="19"/>
      <c r="G28" s="19">
        <v>20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3"/>
      <c r="T28" s="23"/>
      <c r="U28" s="23"/>
      <c r="V28" s="23">
        <v>20</v>
      </c>
      <c r="W28" s="23">
        <v>0.2</v>
      </c>
      <c r="X28" s="71"/>
    </row>
    <row r="29" spans="2:25" ht="22.5" customHeight="1" x14ac:dyDescent="0.25">
      <c r="B29" s="103" t="s">
        <v>24</v>
      </c>
      <c r="C29" s="103"/>
      <c r="D29" s="50">
        <v>865</v>
      </c>
      <c r="E29" s="19">
        <f t="shared" ref="E29:X29" si="2">SUM(E22:E28)</f>
        <v>24</v>
      </c>
      <c r="F29" s="19">
        <f t="shared" si="2"/>
        <v>5</v>
      </c>
      <c r="G29" s="19">
        <f t="shared" si="2"/>
        <v>23.1</v>
      </c>
      <c r="H29" s="19">
        <f t="shared" si="2"/>
        <v>51</v>
      </c>
      <c r="I29" s="19">
        <f t="shared" si="2"/>
        <v>6.25</v>
      </c>
      <c r="J29" s="19">
        <f t="shared" si="2"/>
        <v>0</v>
      </c>
      <c r="K29" s="19">
        <f t="shared" si="2"/>
        <v>9</v>
      </c>
      <c r="L29" s="19">
        <f t="shared" si="2"/>
        <v>63</v>
      </c>
      <c r="M29" s="19">
        <f t="shared" si="2"/>
        <v>25.7</v>
      </c>
      <c r="N29" s="19">
        <f t="shared" si="2"/>
        <v>18.600000000000001</v>
      </c>
      <c r="O29" s="19">
        <f t="shared" si="2"/>
        <v>223</v>
      </c>
      <c r="P29" s="19">
        <f t="shared" si="2"/>
        <v>4.5</v>
      </c>
      <c r="Q29" s="19">
        <f t="shared" si="2"/>
        <v>11</v>
      </c>
      <c r="R29" s="19">
        <f t="shared" si="2"/>
        <v>30</v>
      </c>
      <c r="S29" s="19">
        <f t="shared" si="2"/>
        <v>17.5</v>
      </c>
      <c r="T29" s="19">
        <f t="shared" si="2"/>
        <v>42</v>
      </c>
      <c r="U29" s="19">
        <f t="shared" si="2"/>
        <v>77</v>
      </c>
      <c r="V29" s="19">
        <f t="shared" si="2"/>
        <v>20</v>
      </c>
      <c r="W29" s="19">
        <f t="shared" si="2"/>
        <v>0.2</v>
      </c>
      <c r="X29" s="19">
        <f t="shared" si="2"/>
        <v>0</v>
      </c>
    </row>
    <row r="30" spans="2:25" ht="21.75" customHeight="1" x14ac:dyDescent="0.25">
      <c r="B30" s="103" t="s">
        <v>25</v>
      </c>
      <c r="C30" s="103"/>
      <c r="D30" s="6"/>
      <c r="E30" s="19">
        <v>62</v>
      </c>
      <c r="F30" s="19">
        <v>20</v>
      </c>
      <c r="G30" s="19">
        <v>77</v>
      </c>
      <c r="H30" s="19">
        <v>56</v>
      </c>
      <c r="I30" s="19">
        <v>850</v>
      </c>
      <c r="J30" s="19">
        <v>325</v>
      </c>
      <c r="K30" s="19">
        <v>60</v>
      </c>
      <c r="L30" s="19">
        <v>340</v>
      </c>
      <c r="M30" s="19">
        <v>40</v>
      </c>
      <c r="N30" s="19">
        <v>152.16999999999999</v>
      </c>
      <c r="O30" s="19">
        <v>40</v>
      </c>
      <c r="P30" s="19">
        <v>40</v>
      </c>
      <c r="Q30" s="19">
        <v>150</v>
      </c>
      <c r="R30" s="19">
        <v>56</v>
      </c>
      <c r="S30" s="19">
        <v>40</v>
      </c>
      <c r="T30" s="19">
        <v>40</v>
      </c>
      <c r="U30" s="19">
        <v>40</v>
      </c>
      <c r="V30" s="19">
        <v>120</v>
      </c>
      <c r="W30" s="19">
        <v>700</v>
      </c>
      <c r="X30" s="75">
        <v>80</v>
      </c>
      <c r="Y30" s="80"/>
    </row>
    <row r="31" spans="2:25" ht="21.75" customHeight="1" x14ac:dyDescent="0.25">
      <c r="B31" s="103" t="s">
        <v>231</v>
      </c>
      <c r="C31" s="103"/>
      <c r="D31" s="6"/>
      <c r="E31" s="32">
        <f>E29*E30/1000</f>
        <v>1.488</v>
      </c>
      <c r="F31" s="32">
        <f t="shared" ref="F31:X31" si="3">F29*F30/1000</f>
        <v>0.1</v>
      </c>
      <c r="G31" s="32">
        <f t="shared" si="3"/>
        <v>1.7786999999999999</v>
      </c>
      <c r="H31" s="32">
        <f t="shared" si="3"/>
        <v>2.8559999999999999</v>
      </c>
      <c r="I31" s="32">
        <f t="shared" si="3"/>
        <v>5.3125</v>
      </c>
      <c r="J31" s="32">
        <f t="shared" si="3"/>
        <v>0</v>
      </c>
      <c r="K31" s="32">
        <f t="shared" si="3"/>
        <v>0.54</v>
      </c>
      <c r="L31" s="32">
        <f t="shared" si="3"/>
        <v>21.42</v>
      </c>
      <c r="M31" s="32">
        <f t="shared" si="3"/>
        <v>1.028</v>
      </c>
      <c r="N31" s="32">
        <f t="shared" si="3"/>
        <v>2.830362</v>
      </c>
      <c r="O31" s="32">
        <f t="shared" si="3"/>
        <v>8.92</v>
      </c>
      <c r="P31" s="32">
        <f t="shared" si="3"/>
        <v>0.18</v>
      </c>
      <c r="Q31" s="32">
        <f t="shared" si="3"/>
        <v>1.65</v>
      </c>
      <c r="R31" s="32">
        <f t="shared" si="3"/>
        <v>1.68</v>
      </c>
      <c r="S31" s="32">
        <f t="shared" si="3"/>
        <v>0.7</v>
      </c>
      <c r="T31" s="32">
        <f t="shared" si="3"/>
        <v>1.68</v>
      </c>
      <c r="U31" s="32">
        <f t="shared" si="3"/>
        <v>3.08</v>
      </c>
      <c r="V31" s="32">
        <f t="shared" si="3"/>
        <v>2.4</v>
      </c>
      <c r="W31" s="32">
        <f t="shared" si="3"/>
        <v>0.14000000000000001</v>
      </c>
      <c r="X31" s="32">
        <f t="shared" si="3"/>
        <v>0</v>
      </c>
      <c r="Y31" s="33">
        <f>SUM(E31:X31)</f>
        <v>57.783561999999996</v>
      </c>
    </row>
    <row r="32" spans="2:25" x14ac:dyDescent="0.25">
      <c r="E32" t="s">
        <v>205</v>
      </c>
      <c r="F32" t="s">
        <v>205</v>
      </c>
      <c r="G32" t="s">
        <v>205</v>
      </c>
      <c r="H32" t="s">
        <v>205</v>
      </c>
      <c r="I32" t="s">
        <v>205</v>
      </c>
      <c r="K32" t="s">
        <v>205</v>
      </c>
      <c r="L32" t="s">
        <v>205</v>
      </c>
      <c r="M32" t="s">
        <v>205</v>
      </c>
      <c r="N32" t="s">
        <v>205</v>
      </c>
      <c r="O32" t="s">
        <v>205</v>
      </c>
      <c r="P32" t="s">
        <v>205</v>
      </c>
      <c r="Q32" t="s">
        <v>205</v>
      </c>
      <c r="R32" t="s">
        <v>205</v>
      </c>
      <c r="S32" t="s">
        <v>205</v>
      </c>
      <c r="T32" t="s">
        <v>205</v>
      </c>
      <c r="U32" t="s">
        <v>205</v>
      </c>
      <c r="V32" t="s">
        <v>205</v>
      </c>
      <c r="W32" t="s">
        <v>205</v>
      </c>
      <c r="X32" t="s">
        <v>205</v>
      </c>
    </row>
    <row r="35" spans="23:23" ht="13.8" x14ac:dyDescent="0.25">
      <c r="W35" s="59"/>
    </row>
  </sheetData>
  <mergeCells count="15">
    <mergeCell ref="B1:K1"/>
    <mergeCell ref="B3:C3"/>
    <mergeCell ref="D3:T3"/>
    <mergeCell ref="B4:C4"/>
    <mergeCell ref="B12:C12"/>
    <mergeCell ref="B13:C13"/>
    <mergeCell ref="B5:B10"/>
    <mergeCell ref="B11:C11"/>
    <mergeCell ref="D20:X20"/>
    <mergeCell ref="B31:C31"/>
    <mergeCell ref="B21:C21"/>
    <mergeCell ref="B29:C29"/>
    <mergeCell ref="B30:C30"/>
    <mergeCell ref="B22:B28"/>
    <mergeCell ref="B20:C20"/>
  </mergeCells>
  <phoneticPr fontId="7" type="noConversion"/>
  <pageMargins left="0.25" right="0.25" top="0.75" bottom="0.75" header="0.3" footer="0.3"/>
  <pageSetup paperSize="9" scale="96" fitToHeight="0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1"/>
  <sheetViews>
    <sheetView topLeftCell="A22" zoomScaleNormal="110" workbookViewId="0">
      <selection activeCell="G30" sqref="G30"/>
    </sheetView>
  </sheetViews>
  <sheetFormatPr defaultRowHeight="13.2" x14ac:dyDescent="0.25"/>
  <cols>
    <col min="1" max="1" width="2" customWidth="1"/>
    <col min="2" max="2" width="3" customWidth="1"/>
    <col min="3" max="3" width="22.33203125" customWidth="1"/>
    <col min="4" max="4" width="9.33203125" bestFit="1" customWidth="1"/>
    <col min="5" max="5" width="7.109375" customWidth="1"/>
    <col min="6" max="21" width="5.6640625" customWidth="1"/>
    <col min="22" max="22" width="6.44140625" customWidth="1"/>
  </cols>
  <sheetData>
    <row r="1" spans="2:21" x14ac:dyDescent="0.25">
      <c r="C1" t="s">
        <v>144</v>
      </c>
    </row>
    <row r="3" spans="2:21" ht="18" x14ac:dyDescent="0.35">
      <c r="B3" s="117" t="s">
        <v>190</v>
      </c>
      <c r="C3" s="117"/>
      <c r="D3" s="113" t="s">
        <v>1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28"/>
      <c r="T3" s="128"/>
      <c r="U3" s="44"/>
    </row>
    <row r="4" spans="2:21" ht="54.75" customHeight="1" x14ac:dyDescent="0.25">
      <c r="B4" s="127" t="s">
        <v>2</v>
      </c>
      <c r="C4" s="127"/>
      <c r="D4" s="41" t="s">
        <v>3</v>
      </c>
      <c r="E4" s="42" t="s">
        <v>8</v>
      </c>
      <c r="F4" s="42" t="s">
        <v>56</v>
      </c>
      <c r="G4" s="42" t="s">
        <v>142</v>
      </c>
      <c r="H4" s="42" t="s">
        <v>55</v>
      </c>
      <c r="I4" s="42" t="s">
        <v>17</v>
      </c>
      <c r="J4" s="42" t="s">
        <v>102</v>
      </c>
      <c r="K4" s="42" t="s">
        <v>143</v>
      </c>
      <c r="L4" s="42" t="s">
        <v>59</v>
      </c>
      <c r="M4" s="42" t="s">
        <v>167</v>
      </c>
      <c r="N4" s="42" t="s">
        <v>170</v>
      </c>
      <c r="O4" s="60" t="s">
        <v>183</v>
      </c>
      <c r="P4" s="60"/>
      <c r="Q4" s="60"/>
      <c r="R4" s="60"/>
      <c r="S4" s="60"/>
      <c r="T4" s="42"/>
      <c r="U4" s="43"/>
    </row>
    <row r="5" spans="2:21" ht="30" customHeight="1" x14ac:dyDescent="0.25">
      <c r="B5" s="106" t="s">
        <v>18</v>
      </c>
      <c r="C5" s="17" t="s">
        <v>141</v>
      </c>
      <c r="D5" s="11" t="s">
        <v>91</v>
      </c>
      <c r="E5" s="6">
        <v>5</v>
      </c>
      <c r="F5" s="6">
        <v>6</v>
      </c>
      <c r="G5" s="6"/>
      <c r="H5" s="6">
        <v>1</v>
      </c>
      <c r="I5" s="6"/>
      <c r="J5" s="6">
        <v>50</v>
      </c>
      <c r="K5" s="6">
        <v>100</v>
      </c>
      <c r="L5" s="6"/>
      <c r="M5" s="6"/>
      <c r="N5" s="6"/>
      <c r="O5" s="6"/>
      <c r="P5" s="6"/>
      <c r="Q5" s="6"/>
      <c r="R5" s="6"/>
      <c r="S5" s="6"/>
      <c r="T5" s="6"/>
      <c r="U5" s="9"/>
    </row>
    <row r="6" spans="2:21" ht="20.25" customHeight="1" x14ac:dyDescent="0.25">
      <c r="B6" s="107"/>
      <c r="C6" s="16" t="s">
        <v>211</v>
      </c>
      <c r="D6" s="11">
        <v>30</v>
      </c>
      <c r="E6" s="6"/>
      <c r="F6" s="6"/>
      <c r="G6" s="6"/>
      <c r="H6" s="6"/>
      <c r="I6" s="6">
        <v>30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9"/>
    </row>
    <row r="7" spans="2:21" ht="18" customHeight="1" x14ac:dyDescent="0.25">
      <c r="B7" s="107"/>
      <c r="C7" s="17" t="s">
        <v>66</v>
      </c>
      <c r="D7" s="11">
        <v>200</v>
      </c>
      <c r="E7" s="6"/>
      <c r="F7" s="6">
        <v>20</v>
      </c>
      <c r="G7" s="6"/>
      <c r="H7" s="6"/>
      <c r="I7" s="6"/>
      <c r="J7" s="6"/>
      <c r="K7" s="6">
        <v>100</v>
      </c>
      <c r="L7" s="6">
        <v>4</v>
      </c>
      <c r="M7" s="6"/>
      <c r="N7" s="6"/>
      <c r="O7" s="6"/>
      <c r="P7" s="6"/>
      <c r="Q7" s="6"/>
      <c r="R7" s="6"/>
      <c r="S7" s="6"/>
      <c r="T7" s="6"/>
      <c r="U7" s="9"/>
    </row>
    <row r="8" spans="2:21" ht="18.75" customHeight="1" x14ac:dyDescent="0.25">
      <c r="B8" s="107"/>
      <c r="C8" s="17" t="s">
        <v>22</v>
      </c>
      <c r="D8" s="15" t="s">
        <v>77</v>
      </c>
      <c r="E8" s="6">
        <v>10</v>
      </c>
      <c r="F8" s="6"/>
      <c r="G8" s="6">
        <v>30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9"/>
    </row>
    <row r="9" spans="2:21" ht="18.75" customHeight="1" x14ac:dyDescent="0.3">
      <c r="B9" s="129"/>
      <c r="C9" s="3" t="s">
        <v>210</v>
      </c>
      <c r="D9" s="6">
        <v>40</v>
      </c>
      <c r="E9" s="6"/>
      <c r="F9" s="6"/>
      <c r="G9" s="6"/>
      <c r="H9" s="6"/>
      <c r="I9" s="6"/>
      <c r="J9" s="6"/>
      <c r="K9" s="6"/>
      <c r="L9" s="6"/>
      <c r="M9" s="6"/>
      <c r="N9" s="6">
        <v>40</v>
      </c>
      <c r="O9" s="6"/>
      <c r="P9" s="6"/>
      <c r="Q9" s="6"/>
      <c r="R9" s="6"/>
      <c r="S9" s="6"/>
      <c r="T9" s="6"/>
      <c r="U9" s="9"/>
    </row>
    <row r="10" spans="2:21" ht="18.75" customHeight="1" x14ac:dyDescent="0.25">
      <c r="B10" s="118"/>
      <c r="C10" s="14" t="s">
        <v>181</v>
      </c>
      <c r="D10" s="11" t="s">
        <v>209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1</v>
      </c>
      <c r="P10" s="6"/>
      <c r="Q10" s="6"/>
      <c r="R10" s="6"/>
      <c r="S10" s="6"/>
      <c r="T10" s="6"/>
      <c r="U10" s="9"/>
    </row>
    <row r="11" spans="2:21" ht="23.25" customHeight="1" x14ac:dyDescent="0.25">
      <c r="B11" s="103" t="s">
        <v>24</v>
      </c>
      <c r="C11" s="103"/>
      <c r="D11" s="50">
        <v>615</v>
      </c>
      <c r="E11" s="6">
        <f t="shared" ref="E11:M11" si="0">SUM(E5:E9)</f>
        <v>15</v>
      </c>
      <c r="F11" s="6">
        <f t="shared" si="0"/>
        <v>26</v>
      </c>
      <c r="G11" s="6">
        <f t="shared" si="0"/>
        <v>30</v>
      </c>
      <c r="H11" s="6">
        <f t="shared" si="0"/>
        <v>1</v>
      </c>
      <c r="I11" s="6">
        <f t="shared" si="0"/>
        <v>30</v>
      </c>
      <c r="J11" s="6">
        <f t="shared" si="0"/>
        <v>50</v>
      </c>
      <c r="K11" s="6">
        <f t="shared" si="0"/>
        <v>200</v>
      </c>
      <c r="L11" s="6">
        <f t="shared" si="0"/>
        <v>4</v>
      </c>
      <c r="M11" s="6">
        <f t="shared" si="0"/>
        <v>0</v>
      </c>
      <c r="N11" s="6">
        <f>SUM(N5:N9)</f>
        <v>40</v>
      </c>
      <c r="O11" s="6">
        <v>1</v>
      </c>
      <c r="P11" s="6"/>
      <c r="Q11" s="6"/>
      <c r="R11" s="6"/>
      <c r="S11" s="6"/>
      <c r="T11" s="6"/>
      <c r="U11" s="9"/>
    </row>
    <row r="12" spans="2:21" ht="21.75" customHeight="1" x14ac:dyDescent="0.25">
      <c r="B12" s="103" t="s">
        <v>25</v>
      </c>
      <c r="C12" s="103"/>
      <c r="D12" s="6"/>
      <c r="E12" s="6">
        <v>850</v>
      </c>
      <c r="F12" s="6">
        <v>77</v>
      </c>
      <c r="G12" s="6">
        <v>56</v>
      </c>
      <c r="H12" s="6">
        <v>20</v>
      </c>
      <c r="I12" s="6">
        <v>56</v>
      </c>
      <c r="J12" s="6">
        <v>70</v>
      </c>
      <c r="K12" s="6">
        <v>62</v>
      </c>
      <c r="L12" s="6">
        <v>600</v>
      </c>
      <c r="M12" s="6">
        <v>630</v>
      </c>
      <c r="N12" s="6">
        <v>150</v>
      </c>
      <c r="O12" s="6">
        <v>30</v>
      </c>
      <c r="P12" s="6"/>
      <c r="Q12" s="6"/>
      <c r="R12" s="6"/>
      <c r="S12" s="6"/>
      <c r="T12" s="6"/>
      <c r="U12" s="9"/>
    </row>
    <row r="13" spans="2:21" ht="21.75" customHeight="1" x14ac:dyDescent="0.25">
      <c r="B13" s="103" t="s">
        <v>221</v>
      </c>
      <c r="C13" s="103"/>
      <c r="D13" s="6"/>
      <c r="E13" s="31">
        <f>E11*E12/1000</f>
        <v>12.75</v>
      </c>
      <c r="F13" s="31">
        <f t="shared" ref="F13:N13" si="1">F11*F12/1000</f>
        <v>2.0019999999999998</v>
      </c>
      <c r="G13" s="31">
        <f t="shared" si="1"/>
        <v>1.68</v>
      </c>
      <c r="H13" s="31">
        <f t="shared" si="1"/>
        <v>0.02</v>
      </c>
      <c r="I13" s="31">
        <f t="shared" si="1"/>
        <v>1.68</v>
      </c>
      <c r="J13" s="31">
        <f t="shared" si="1"/>
        <v>3.5</v>
      </c>
      <c r="K13" s="31">
        <f t="shared" si="1"/>
        <v>12.4</v>
      </c>
      <c r="L13" s="31">
        <f t="shared" si="1"/>
        <v>2.4</v>
      </c>
      <c r="M13" s="31">
        <f t="shared" si="1"/>
        <v>0</v>
      </c>
      <c r="N13" s="18">
        <f t="shared" si="1"/>
        <v>6</v>
      </c>
      <c r="O13" s="31">
        <v>30</v>
      </c>
      <c r="P13" s="31"/>
      <c r="Q13" s="31"/>
      <c r="R13" s="7"/>
      <c r="S13" s="7"/>
      <c r="T13" s="96">
        <f>SUM(E13:S13)</f>
        <v>72.431999999999988</v>
      </c>
      <c r="U13" s="67"/>
    </row>
    <row r="14" spans="2:21" x14ac:dyDescent="0.25">
      <c r="E14" t="s">
        <v>205</v>
      </c>
      <c r="F14" t="s">
        <v>205</v>
      </c>
      <c r="G14" t="s">
        <v>205</v>
      </c>
      <c r="H14" t="s">
        <v>205</v>
      </c>
      <c r="I14" t="s">
        <v>205</v>
      </c>
      <c r="J14" t="s">
        <v>205</v>
      </c>
      <c r="K14" t="s">
        <v>205</v>
      </c>
      <c r="L14" t="s">
        <v>205</v>
      </c>
      <c r="N14" t="s">
        <v>205</v>
      </c>
    </row>
    <row r="15" spans="2:21" x14ac:dyDescent="0.25">
      <c r="C15" t="s">
        <v>153</v>
      </c>
      <c r="D15" s="27">
        <v>765.2</v>
      </c>
      <c r="E15" s="98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2:21" x14ac:dyDescent="0.25">
      <c r="D16" s="26"/>
    </row>
    <row r="17" spans="2:22" x14ac:dyDescent="0.25">
      <c r="D17" s="54">
        <f>Лист1!U13+Лист2!U13+Лист3!S11+Лист4!U13+Лист5!S13+Лист6!T12+Лист7!S12+Лист8!T11+Лист9!T13+Лист10!T13</f>
        <v>765.22463199999993</v>
      </c>
      <c r="E17" s="33"/>
      <c r="F17" s="53"/>
    </row>
    <row r="18" spans="2:22" x14ac:dyDescent="0.25">
      <c r="D18" s="26">
        <f>D15-D17</f>
        <v>-2.4631999999883192E-2</v>
      </c>
      <c r="I18" s="49"/>
    </row>
    <row r="20" spans="2:22" x14ac:dyDescent="0.25">
      <c r="C20" t="s">
        <v>144</v>
      </c>
    </row>
    <row r="21" spans="2:22" ht="18" x14ac:dyDescent="0.35">
      <c r="B21" s="117" t="s">
        <v>190</v>
      </c>
      <c r="C21" s="117"/>
      <c r="D21" s="113" t="s">
        <v>1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</row>
    <row r="22" spans="2:22" ht="59.25" customHeight="1" x14ac:dyDescent="0.25">
      <c r="B22" s="127" t="s">
        <v>2</v>
      </c>
      <c r="C22" s="127"/>
      <c r="D22" s="41" t="s">
        <v>3</v>
      </c>
      <c r="E22" s="60" t="s">
        <v>133</v>
      </c>
      <c r="F22" s="60" t="s">
        <v>147</v>
      </c>
      <c r="G22" s="60" t="s">
        <v>118</v>
      </c>
      <c r="H22" s="60" t="s">
        <v>148</v>
      </c>
      <c r="I22" s="60" t="s">
        <v>39</v>
      </c>
      <c r="J22" s="60" t="s">
        <v>149</v>
      </c>
      <c r="K22" s="60" t="s">
        <v>86</v>
      </c>
      <c r="L22" s="60" t="s">
        <v>72</v>
      </c>
      <c r="M22" s="60" t="s">
        <v>55</v>
      </c>
      <c r="N22" s="60" t="s">
        <v>150</v>
      </c>
      <c r="O22" s="60" t="s">
        <v>13</v>
      </c>
      <c r="P22" s="60" t="s">
        <v>158</v>
      </c>
      <c r="Q22" s="60" t="s">
        <v>81</v>
      </c>
      <c r="R22" s="60" t="s">
        <v>104</v>
      </c>
      <c r="S22" s="60" t="s">
        <v>164</v>
      </c>
      <c r="T22" s="60" t="s">
        <v>88</v>
      </c>
      <c r="U22" s="60" t="s">
        <v>204</v>
      </c>
      <c r="V22" s="42" t="s">
        <v>195</v>
      </c>
    </row>
    <row r="23" spans="2:22" ht="43.5" customHeight="1" x14ac:dyDescent="0.25">
      <c r="B23" s="106" t="s">
        <v>115</v>
      </c>
      <c r="C23" s="17" t="s">
        <v>145</v>
      </c>
      <c r="D23" s="20">
        <v>250</v>
      </c>
      <c r="E23" s="6"/>
      <c r="F23" s="6"/>
      <c r="G23" s="6">
        <v>12.5</v>
      </c>
      <c r="H23" s="6"/>
      <c r="I23" s="6">
        <v>13.3</v>
      </c>
      <c r="J23" s="6"/>
      <c r="K23" s="6"/>
      <c r="L23" s="6"/>
      <c r="M23" s="6">
        <v>1.5</v>
      </c>
      <c r="N23" s="6"/>
      <c r="O23" s="6">
        <v>100</v>
      </c>
      <c r="P23" s="6"/>
      <c r="Q23" s="6">
        <v>10</v>
      </c>
      <c r="R23" s="6"/>
      <c r="S23" s="6"/>
      <c r="T23" s="6"/>
      <c r="U23" s="6"/>
      <c r="V23" s="6">
        <v>2.5</v>
      </c>
    </row>
    <row r="24" spans="2:22" ht="28.5" customHeight="1" x14ac:dyDescent="0.25">
      <c r="B24" s="107"/>
      <c r="C24" s="17" t="s">
        <v>146</v>
      </c>
      <c r="D24" s="20" t="s">
        <v>40</v>
      </c>
      <c r="E24" s="6">
        <v>1</v>
      </c>
      <c r="F24" s="6">
        <v>131</v>
      </c>
      <c r="G24" s="6">
        <v>5.7</v>
      </c>
      <c r="H24" s="6">
        <v>0.8</v>
      </c>
      <c r="I24" s="6">
        <v>5</v>
      </c>
      <c r="J24" s="6"/>
      <c r="K24" s="6"/>
      <c r="L24" s="6">
        <v>2</v>
      </c>
      <c r="M24" s="6">
        <v>4.5</v>
      </c>
      <c r="N24" s="6">
        <v>2.5</v>
      </c>
      <c r="O24" s="6"/>
      <c r="P24" s="6"/>
      <c r="Q24" s="6"/>
      <c r="R24" s="6"/>
      <c r="S24" s="6"/>
      <c r="T24" s="6"/>
      <c r="U24" s="6"/>
      <c r="V24" s="6"/>
    </row>
    <row r="25" spans="2:22" ht="28.5" customHeight="1" x14ac:dyDescent="0.25">
      <c r="B25" s="107"/>
      <c r="C25" s="17" t="s">
        <v>41</v>
      </c>
      <c r="D25" s="20">
        <v>150</v>
      </c>
      <c r="E25" s="6">
        <v>5.25</v>
      </c>
      <c r="F25" s="6"/>
      <c r="G25" s="6"/>
      <c r="H25" s="6"/>
      <c r="I25" s="6"/>
      <c r="J25" s="6"/>
      <c r="K25" s="6"/>
      <c r="L25" s="6"/>
      <c r="M25" s="6">
        <v>1.5</v>
      </c>
      <c r="N25" s="6"/>
      <c r="O25" s="6"/>
      <c r="P25" s="6">
        <v>36.299999999999997</v>
      </c>
      <c r="Q25" s="6"/>
      <c r="R25" s="6"/>
      <c r="S25" s="6"/>
      <c r="T25" s="6"/>
      <c r="U25" s="6"/>
      <c r="V25" s="6"/>
    </row>
    <row r="26" spans="2:22" ht="27" customHeight="1" x14ac:dyDescent="0.25">
      <c r="B26" s="107"/>
      <c r="C26" s="17" t="s">
        <v>125</v>
      </c>
      <c r="D26" s="20">
        <v>60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>
        <v>109.2</v>
      </c>
      <c r="T26" s="6"/>
      <c r="U26" s="6"/>
      <c r="V26" s="6"/>
    </row>
    <row r="27" spans="2:22" ht="18.75" customHeight="1" x14ac:dyDescent="0.25">
      <c r="B27" s="107"/>
      <c r="C27" s="17" t="s">
        <v>138</v>
      </c>
      <c r="D27" s="20">
        <v>30</v>
      </c>
      <c r="E27" s="6"/>
      <c r="F27" s="6"/>
      <c r="G27" s="6"/>
      <c r="H27" s="6"/>
      <c r="I27" s="6"/>
      <c r="J27" s="6">
        <v>30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8" customHeight="1" x14ac:dyDescent="0.25">
      <c r="B28" s="107"/>
      <c r="C28" s="16" t="s">
        <v>211</v>
      </c>
      <c r="D28" s="20">
        <v>30</v>
      </c>
      <c r="E28" s="6"/>
      <c r="F28" s="6"/>
      <c r="G28" s="6"/>
      <c r="H28" s="6"/>
      <c r="I28" s="6"/>
      <c r="J28" s="6"/>
      <c r="K28" s="6">
        <v>30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20.25" customHeight="1" x14ac:dyDescent="0.25">
      <c r="B29" s="107"/>
      <c r="C29" s="17" t="s">
        <v>33</v>
      </c>
      <c r="D29" s="20">
        <v>200</v>
      </c>
      <c r="E29" s="6"/>
      <c r="F29" s="6"/>
      <c r="G29" s="6"/>
      <c r="H29" s="6">
        <v>20</v>
      </c>
      <c r="I29" s="6"/>
      <c r="J29" s="6"/>
      <c r="K29" s="6"/>
      <c r="L29" s="6"/>
      <c r="M29" s="6"/>
      <c r="N29" s="6"/>
      <c r="O29" s="6"/>
      <c r="P29" s="6"/>
      <c r="Q29" s="6"/>
      <c r="R29" s="6">
        <v>20</v>
      </c>
      <c r="S29" s="6"/>
      <c r="T29" s="6">
        <v>0.2</v>
      </c>
      <c r="U29" s="6"/>
      <c r="V29" s="6"/>
    </row>
    <row r="30" spans="2:22" ht="20.25" customHeight="1" x14ac:dyDescent="0.3">
      <c r="B30" s="118"/>
      <c r="C30" s="3" t="s">
        <v>172</v>
      </c>
      <c r="D30" s="20">
        <v>200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>
        <v>200</v>
      </c>
      <c r="V30" s="6"/>
    </row>
    <row r="31" spans="2:22" ht="23.25" customHeight="1" x14ac:dyDescent="0.25">
      <c r="B31" s="110" t="s">
        <v>24</v>
      </c>
      <c r="C31" s="110"/>
      <c r="D31" s="50">
        <v>1010</v>
      </c>
      <c r="E31" s="6">
        <f t="shared" ref="E31:S31" si="2">SUM(E23:E30)</f>
        <v>6.25</v>
      </c>
      <c r="F31" s="6">
        <f t="shared" si="2"/>
        <v>131</v>
      </c>
      <c r="G31" s="6">
        <f t="shared" si="2"/>
        <v>18.2</v>
      </c>
      <c r="H31" s="6">
        <f t="shared" si="2"/>
        <v>20.8</v>
      </c>
      <c r="I31" s="6">
        <f t="shared" si="2"/>
        <v>18.3</v>
      </c>
      <c r="J31" s="6">
        <f t="shared" si="2"/>
        <v>30</v>
      </c>
      <c r="K31" s="6">
        <f t="shared" si="2"/>
        <v>30</v>
      </c>
      <c r="L31" s="6">
        <f t="shared" si="2"/>
        <v>2</v>
      </c>
      <c r="M31" s="6">
        <f t="shared" si="2"/>
        <v>7.5</v>
      </c>
      <c r="N31" s="6">
        <f t="shared" si="2"/>
        <v>2.5</v>
      </c>
      <c r="O31" s="6">
        <f t="shared" si="2"/>
        <v>100</v>
      </c>
      <c r="P31" s="6">
        <f t="shared" si="2"/>
        <v>36.299999999999997</v>
      </c>
      <c r="Q31" s="6">
        <f t="shared" si="2"/>
        <v>10</v>
      </c>
      <c r="R31" s="6">
        <f t="shared" si="2"/>
        <v>20</v>
      </c>
      <c r="S31" s="6">
        <f t="shared" si="2"/>
        <v>109.2</v>
      </c>
      <c r="T31" s="6">
        <f>SUM(T23:T30)</f>
        <v>0.2</v>
      </c>
      <c r="U31" s="6">
        <f>SUM(U23:U30)</f>
        <v>200</v>
      </c>
      <c r="V31" s="6">
        <f>SUM(V23:V30)</f>
        <v>2.5</v>
      </c>
    </row>
    <row r="32" spans="2:22" ht="21.75" customHeight="1" x14ac:dyDescent="0.25">
      <c r="B32" s="110" t="s">
        <v>25</v>
      </c>
      <c r="C32" s="110"/>
      <c r="D32" s="11"/>
      <c r="E32" s="6">
        <v>850</v>
      </c>
      <c r="F32" s="6">
        <v>250</v>
      </c>
      <c r="G32" s="6">
        <v>40</v>
      </c>
      <c r="H32" s="6">
        <v>77</v>
      </c>
      <c r="I32" s="6">
        <v>40</v>
      </c>
      <c r="J32" s="6">
        <v>56</v>
      </c>
      <c r="K32" s="6">
        <v>56</v>
      </c>
      <c r="L32" s="6">
        <v>150</v>
      </c>
      <c r="M32" s="6">
        <v>20</v>
      </c>
      <c r="N32" s="6">
        <v>40</v>
      </c>
      <c r="O32" s="6">
        <v>40</v>
      </c>
      <c r="P32" s="6">
        <v>60</v>
      </c>
      <c r="Q32" s="6">
        <v>40</v>
      </c>
      <c r="R32" s="6">
        <v>120</v>
      </c>
      <c r="S32" s="6">
        <v>66.7</v>
      </c>
      <c r="T32" s="6">
        <v>700</v>
      </c>
      <c r="U32" s="6">
        <v>70</v>
      </c>
      <c r="V32" s="6">
        <v>152.16999999999999</v>
      </c>
    </row>
    <row r="33" spans="2:23" ht="21.75" customHeight="1" x14ac:dyDescent="0.25">
      <c r="B33" s="110" t="s">
        <v>222</v>
      </c>
      <c r="C33" s="110"/>
      <c r="D33" s="11"/>
      <c r="E33" s="30">
        <f>E31*E32/1000</f>
        <v>5.3125</v>
      </c>
      <c r="F33" s="30">
        <f t="shared" ref="F33:V33" si="3">F31*F32/1000</f>
        <v>32.75</v>
      </c>
      <c r="G33" s="30">
        <f t="shared" si="3"/>
        <v>0.72799999999999998</v>
      </c>
      <c r="H33" s="30">
        <f t="shared" si="3"/>
        <v>1.6016000000000001</v>
      </c>
      <c r="I33" s="30">
        <f t="shared" si="3"/>
        <v>0.73199999999999998</v>
      </c>
      <c r="J33" s="30">
        <f t="shared" si="3"/>
        <v>1.68</v>
      </c>
      <c r="K33" s="30">
        <f t="shared" si="3"/>
        <v>1.68</v>
      </c>
      <c r="L33" s="30">
        <f t="shared" si="3"/>
        <v>0.3</v>
      </c>
      <c r="M33" s="30">
        <f t="shared" si="3"/>
        <v>0.15</v>
      </c>
      <c r="N33" s="30">
        <f t="shared" si="3"/>
        <v>0.1</v>
      </c>
      <c r="O33" s="30">
        <f t="shared" si="3"/>
        <v>4</v>
      </c>
      <c r="P33" s="30">
        <f t="shared" si="3"/>
        <v>2.1779999999999999</v>
      </c>
      <c r="Q33" s="30">
        <f t="shared" si="3"/>
        <v>0.4</v>
      </c>
      <c r="R33" s="30">
        <f t="shared" si="3"/>
        <v>2.4</v>
      </c>
      <c r="S33" s="30">
        <f t="shared" si="3"/>
        <v>7.2836400000000001</v>
      </c>
      <c r="T33" s="30">
        <f t="shared" si="3"/>
        <v>0.14000000000000001</v>
      </c>
      <c r="U33" s="30">
        <f t="shared" si="3"/>
        <v>14</v>
      </c>
      <c r="V33" s="30">
        <f t="shared" si="3"/>
        <v>0.38042499999999996</v>
      </c>
      <c r="W33" s="33">
        <f>SUM(E33:V33)</f>
        <v>75.816164999999984</v>
      </c>
    </row>
    <row r="34" spans="2:23" x14ac:dyDescent="0.25">
      <c r="E34" t="s">
        <v>205</v>
      </c>
      <c r="F34" t="s">
        <v>205</v>
      </c>
      <c r="G34" t="s">
        <v>205</v>
      </c>
      <c r="H34" t="s">
        <v>205</v>
      </c>
      <c r="I34" t="s">
        <v>205</v>
      </c>
      <c r="J34" t="s">
        <v>205</v>
      </c>
      <c r="K34" t="s">
        <v>205</v>
      </c>
      <c r="L34" t="s">
        <v>205</v>
      </c>
      <c r="M34" t="s">
        <v>205</v>
      </c>
      <c r="N34" t="s">
        <v>205</v>
      </c>
      <c r="O34" t="s">
        <v>205</v>
      </c>
      <c r="P34" t="s">
        <v>205</v>
      </c>
      <c r="Q34" t="s">
        <v>205</v>
      </c>
      <c r="R34" t="s">
        <v>205</v>
      </c>
      <c r="S34" t="s">
        <v>205</v>
      </c>
      <c r="T34" t="s">
        <v>205</v>
      </c>
      <c r="U34" t="s">
        <v>205</v>
      </c>
      <c r="V34" t="s">
        <v>205</v>
      </c>
    </row>
    <row r="35" spans="2:23" x14ac:dyDescent="0.25">
      <c r="C35" t="s">
        <v>153</v>
      </c>
      <c r="D35" s="27">
        <v>765.2</v>
      </c>
    </row>
    <row r="36" spans="2:23" x14ac:dyDescent="0.25">
      <c r="G36" s="79"/>
    </row>
    <row r="37" spans="2:23" x14ac:dyDescent="0.25">
      <c r="D37" s="54">
        <f>Лист1!Y31+Лист2!W31+Лист3!Z33+Лист4!W31+Лист5!X31+Лист6!X32+Лист7!V31+Лист8!AA31+Лист9!X32+Лист10!W33</f>
        <v>765.087581</v>
      </c>
    </row>
    <row r="39" spans="2:23" x14ac:dyDescent="0.25">
      <c r="D39" s="26">
        <f>D35-D37</f>
        <v>0.11241900000004534</v>
      </c>
    </row>
    <row r="41" spans="2:23" x14ac:dyDescent="0.25">
      <c r="Q41" t="s">
        <v>84</v>
      </c>
    </row>
  </sheetData>
  <mergeCells count="14">
    <mergeCell ref="B33:C33"/>
    <mergeCell ref="B31:C31"/>
    <mergeCell ref="B32:C32"/>
    <mergeCell ref="B22:C22"/>
    <mergeCell ref="B23:B30"/>
    <mergeCell ref="B11:C11"/>
    <mergeCell ref="B3:C3"/>
    <mergeCell ref="D3:T3"/>
    <mergeCell ref="B4:C4"/>
    <mergeCell ref="B5:B10"/>
    <mergeCell ref="D21:V21"/>
    <mergeCell ref="B12:C12"/>
    <mergeCell ref="B13:C13"/>
    <mergeCell ref="B21:C21"/>
  </mergeCells>
  <phoneticPr fontId="7" type="noConversion"/>
  <pageMargins left="0.75" right="0.75" top="1" bottom="1" header="0.5" footer="0.5"/>
  <pageSetup paperSize="9" scale="97" fitToHeight="0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0"/>
  <sheetViews>
    <sheetView topLeftCell="B19" workbookViewId="0">
      <selection activeCell="T12" sqref="T12"/>
    </sheetView>
  </sheetViews>
  <sheetFormatPr defaultRowHeight="13.2" x14ac:dyDescent="0.25"/>
  <cols>
    <col min="1" max="1" width="1.6640625" customWidth="1"/>
    <col min="2" max="2" width="3.33203125" customWidth="1"/>
    <col min="3" max="3" width="21.109375" customWidth="1"/>
    <col min="4" max="4" width="8.109375" customWidth="1"/>
    <col min="5" max="22" width="5.6640625" customWidth="1"/>
    <col min="23" max="23" width="8.109375" customWidth="1"/>
  </cols>
  <sheetData>
    <row r="1" spans="2:21" x14ac:dyDescent="0.25">
      <c r="B1" s="108" t="s">
        <v>51</v>
      </c>
      <c r="C1" s="108"/>
      <c r="D1" s="108"/>
      <c r="E1" s="108"/>
      <c r="F1" s="108"/>
      <c r="G1" s="108"/>
      <c r="H1" s="108"/>
      <c r="I1" s="108"/>
      <c r="J1" s="108"/>
    </row>
    <row r="3" spans="2:21" ht="18.75" customHeight="1" x14ac:dyDescent="0.3">
      <c r="B3" s="109" t="s">
        <v>191</v>
      </c>
      <c r="C3" s="109"/>
      <c r="D3" s="109" t="s">
        <v>1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2:21" ht="60.75" customHeight="1" x14ac:dyDescent="0.25">
      <c r="B4" s="110" t="s">
        <v>2</v>
      </c>
      <c r="C4" s="110"/>
      <c r="D4" s="40" t="s">
        <v>3</v>
      </c>
      <c r="E4" s="38" t="s">
        <v>194</v>
      </c>
      <c r="F4" s="38" t="s">
        <v>5</v>
      </c>
      <c r="G4" s="38" t="s">
        <v>11</v>
      </c>
      <c r="H4" s="38" t="s">
        <v>7</v>
      </c>
      <c r="I4" s="38" t="s">
        <v>35</v>
      </c>
      <c r="J4" s="38" t="s">
        <v>8</v>
      </c>
      <c r="K4" s="38" t="s">
        <v>6</v>
      </c>
      <c r="L4" s="38" t="s">
        <v>36</v>
      </c>
      <c r="M4" s="38" t="s">
        <v>37</v>
      </c>
      <c r="N4" s="38" t="s">
        <v>27</v>
      </c>
      <c r="O4" s="38" t="s">
        <v>38</v>
      </c>
      <c r="P4" s="38" t="s">
        <v>17</v>
      </c>
      <c r="Q4" s="38" t="s">
        <v>45</v>
      </c>
      <c r="R4" s="38" t="s">
        <v>39</v>
      </c>
      <c r="S4" s="42" t="s">
        <v>12</v>
      </c>
      <c r="T4" s="42" t="s">
        <v>57</v>
      </c>
      <c r="U4" s="42"/>
    </row>
    <row r="5" spans="2:21" ht="39" customHeight="1" x14ac:dyDescent="0.25">
      <c r="B5" s="112" t="s">
        <v>18</v>
      </c>
      <c r="C5" s="17" t="s">
        <v>193</v>
      </c>
      <c r="D5" s="6" t="s">
        <v>40</v>
      </c>
      <c r="E5" s="6">
        <v>64</v>
      </c>
      <c r="F5" s="6">
        <v>2.5</v>
      </c>
      <c r="G5" s="6">
        <v>1.2</v>
      </c>
      <c r="H5" s="6">
        <v>14.4</v>
      </c>
      <c r="I5" s="6"/>
      <c r="J5" s="6">
        <v>1</v>
      </c>
      <c r="K5" s="6">
        <v>0.8</v>
      </c>
      <c r="L5" s="6"/>
      <c r="M5" s="6"/>
      <c r="N5" s="6">
        <v>2.5</v>
      </c>
      <c r="O5" s="6"/>
      <c r="P5" s="6"/>
      <c r="Q5" s="6">
        <v>2</v>
      </c>
      <c r="R5" s="6">
        <v>5</v>
      </c>
      <c r="S5" s="6">
        <v>5.4</v>
      </c>
      <c r="T5" s="6">
        <v>9</v>
      </c>
      <c r="U5" s="6"/>
    </row>
    <row r="6" spans="2:21" ht="30" customHeight="1" x14ac:dyDescent="0.25">
      <c r="B6" s="112"/>
      <c r="C6" s="17" t="s">
        <v>41</v>
      </c>
      <c r="D6" s="6">
        <v>150</v>
      </c>
      <c r="E6" s="6"/>
      <c r="F6" s="6">
        <v>1</v>
      </c>
      <c r="G6" s="6"/>
      <c r="H6" s="6"/>
      <c r="I6" s="6"/>
      <c r="J6" s="6">
        <v>5.25</v>
      </c>
      <c r="K6" s="6"/>
      <c r="L6" s="6">
        <v>36.299999999999997</v>
      </c>
      <c r="M6" s="6"/>
      <c r="N6" s="6"/>
      <c r="O6" s="6"/>
      <c r="P6" s="6"/>
      <c r="Q6" s="6"/>
      <c r="R6" s="6"/>
      <c r="S6" s="6"/>
      <c r="T6" s="6"/>
      <c r="U6" s="6"/>
    </row>
    <row r="7" spans="2:21" ht="16.5" customHeight="1" x14ac:dyDescent="0.25">
      <c r="B7" s="112"/>
      <c r="C7" s="17" t="s">
        <v>42</v>
      </c>
      <c r="D7" s="6">
        <v>60</v>
      </c>
      <c r="E7" s="6"/>
      <c r="F7" s="6"/>
      <c r="G7" s="6"/>
      <c r="H7" s="6"/>
      <c r="I7" s="6"/>
      <c r="J7" s="6"/>
      <c r="K7" s="6"/>
      <c r="L7" s="6"/>
      <c r="M7" s="6"/>
      <c r="N7" s="6"/>
      <c r="O7" s="6">
        <v>63.6</v>
      </c>
      <c r="P7" s="6"/>
      <c r="Q7" s="6"/>
      <c r="R7" s="6"/>
      <c r="S7" s="6"/>
      <c r="T7" s="6"/>
      <c r="U7" s="6"/>
    </row>
    <row r="8" spans="2:21" ht="18" customHeight="1" x14ac:dyDescent="0.25">
      <c r="B8" s="112"/>
      <c r="C8" s="17" t="s">
        <v>32</v>
      </c>
      <c r="D8" s="6">
        <v>30</v>
      </c>
      <c r="E8" s="6"/>
      <c r="F8" s="6"/>
      <c r="G8" s="6"/>
      <c r="H8" s="6">
        <v>30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2:21" ht="27.6" x14ac:dyDescent="0.25">
      <c r="B9" s="112"/>
      <c r="C9" s="16" t="s">
        <v>211</v>
      </c>
      <c r="D9" s="6">
        <v>30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30</v>
      </c>
      <c r="Q9" s="6"/>
      <c r="R9" s="6"/>
      <c r="S9" s="6"/>
      <c r="T9" s="6"/>
      <c r="U9" s="6"/>
    </row>
    <row r="10" spans="2:21" ht="28.5" customHeight="1" x14ac:dyDescent="0.25">
      <c r="B10" s="112"/>
      <c r="C10" s="17" t="s">
        <v>44</v>
      </c>
      <c r="D10" s="6">
        <v>200</v>
      </c>
      <c r="E10" s="6"/>
      <c r="F10" s="6"/>
      <c r="G10" s="6"/>
      <c r="H10" s="6"/>
      <c r="I10" s="6">
        <v>100</v>
      </c>
      <c r="J10" s="6"/>
      <c r="K10" s="6">
        <v>20</v>
      </c>
      <c r="L10" s="6"/>
      <c r="M10" s="6">
        <v>5</v>
      </c>
      <c r="N10" s="6"/>
      <c r="O10" s="6"/>
      <c r="P10" s="6"/>
      <c r="Q10" s="6"/>
      <c r="R10" s="6"/>
      <c r="S10" s="6"/>
      <c r="T10" s="6"/>
      <c r="U10" s="6"/>
    </row>
    <row r="11" spans="2:21" ht="26.25" customHeight="1" x14ac:dyDescent="0.25">
      <c r="B11" s="103" t="s">
        <v>24</v>
      </c>
      <c r="C11" s="103"/>
      <c r="D11" s="51">
        <v>610</v>
      </c>
      <c r="E11" s="6">
        <f t="shared" ref="E11:T11" si="0">SUM(E5:E10)</f>
        <v>64</v>
      </c>
      <c r="F11" s="6">
        <f t="shared" si="0"/>
        <v>3.5</v>
      </c>
      <c r="G11" s="6">
        <f t="shared" si="0"/>
        <v>1.2</v>
      </c>
      <c r="H11" s="6">
        <f t="shared" si="0"/>
        <v>44.4</v>
      </c>
      <c r="I11" s="6">
        <f t="shared" si="0"/>
        <v>100</v>
      </c>
      <c r="J11" s="6">
        <f t="shared" si="0"/>
        <v>6.25</v>
      </c>
      <c r="K11" s="6">
        <f t="shared" si="0"/>
        <v>20.8</v>
      </c>
      <c r="L11" s="6">
        <f t="shared" si="0"/>
        <v>36.299999999999997</v>
      </c>
      <c r="M11" s="6">
        <f t="shared" si="0"/>
        <v>5</v>
      </c>
      <c r="N11" s="6">
        <f t="shared" si="0"/>
        <v>2.5</v>
      </c>
      <c r="O11" s="6">
        <f t="shared" si="0"/>
        <v>63.6</v>
      </c>
      <c r="P11" s="6">
        <f t="shared" si="0"/>
        <v>30</v>
      </c>
      <c r="Q11" s="6">
        <f t="shared" si="0"/>
        <v>2</v>
      </c>
      <c r="R11" s="6">
        <f t="shared" si="0"/>
        <v>5</v>
      </c>
      <c r="S11" s="6">
        <f t="shared" si="0"/>
        <v>5.4</v>
      </c>
      <c r="T11" s="6">
        <f t="shared" si="0"/>
        <v>9</v>
      </c>
      <c r="U11" s="6"/>
    </row>
    <row r="12" spans="2:21" ht="21.75" customHeight="1" x14ac:dyDescent="0.25">
      <c r="B12" s="103" t="s">
        <v>25</v>
      </c>
      <c r="C12" s="103"/>
      <c r="D12" s="6"/>
      <c r="E12" s="6">
        <v>440</v>
      </c>
      <c r="F12" s="6">
        <v>20</v>
      </c>
      <c r="G12" s="6">
        <v>40</v>
      </c>
      <c r="H12" s="6">
        <v>56</v>
      </c>
      <c r="I12" s="6">
        <v>62</v>
      </c>
      <c r="J12" s="6">
        <v>850</v>
      </c>
      <c r="K12" s="6">
        <v>77</v>
      </c>
      <c r="L12" s="6">
        <v>60</v>
      </c>
      <c r="M12" s="6">
        <v>700</v>
      </c>
      <c r="N12" s="6">
        <v>40</v>
      </c>
      <c r="O12" s="6">
        <v>123.08</v>
      </c>
      <c r="P12" s="6">
        <v>56</v>
      </c>
      <c r="Q12" s="6">
        <v>150</v>
      </c>
      <c r="R12" s="6">
        <v>40</v>
      </c>
      <c r="S12" s="6">
        <v>152.16999999999999</v>
      </c>
      <c r="T12" s="6">
        <v>60</v>
      </c>
      <c r="U12" s="6"/>
    </row>
    <row r="13" spans="2:21" ht="21.75" customHeight="1" x14ac:dyDescent="0.25">
      <c r="B13" s="103" t="s">
        <v>213</v>
      </c>
      <c r="C13" s="103"/>
      <c r="D13" s="6"/>
      <c r="E13" s="31">
        <f>E11*E12/1000</f>
        <v>28.16</v>
      </c>
      <c r="F13" s="31">
        <f t="shared" ref="F13:T13" si="1">F11*F12/1000</f>
        <v>7.0000000000000007E-2</v>
      </c>
      <c r="G13" s="31">
        <f t="shared" si="1"/>
        <v>4.8000000000000001E-2</v>
      </c>
      <c r="H13" s="31">
        <f t="shared" si="1"/>
        <v>2.4864000000000002</v>
      </c>
      <c r="I13" s="31">
        <f t="shared" si="1"/>
        <v>6.2</v>
      </c>
      <c r="J13" s="31">
        <f t="shared" si="1"/>
        <v>5.3125</v>
      </c>
      <c r="K13" s="31">
        <f t="shared" si="1"/>
        <v>1.6016000000000001</v>
      </c>
      <c r="L13" s="31">
        <f t="shared" si="1"/>
        <v>2.1779999999999999</v>
      </c>
      <c r="M13" s="31">
        <f t="shared" si="1"/>
        <v>3.5</v>
      </c>
      <c r="N13" s="31">
        <f t="shared" si="1"/>
        <v>0.1</v>
      </c>
      <c r="O13" s="31">
        <f t="shared" si="1"/>
        <v>7.8278879999999997</v>
      </c>
      <c r="P13" s="31">
        <f t="shared" si="1"/>
        <v>1.68</v>
      </c>
      <c r="Q13" s="31">
        <f t="shared" si="1"/>
        <v>0.3</v>
      </c>
      <c r="R13" s="31">
        <f t="shared" si="1"/>
        <v>0.2</v>
      </c>
      <c r="S13" s="31">
        <f t="shared" si="1"/>
        <v>0.82171799999999995</v>
      </c>
      <c r="T13" s="31">
        <f t="shared" si="1"/>
        <v>0.54</v>
      </c>
      <c r="U13" s="31">
        <f>SUM(E13:T13)</f>
        <v>61.026105999999992</v>
      </c>
    </row>
    <row r="14" spans="2:21" x14ac:dyDescent="0.25">
      <c r="E14" t="s">
        <v>205</v>
      </c>
      <c r="F14" t="s">
        <v>205</v>
      </c>
      <c r="G14" t="s">
        <v>205</v>
      </c>
      <c r="H14" t="s">
        <v>205</v>
      </c>
      <c r="I14" t="s">
        <v>205</v>
      </c>
      <c r="J14" t="s">
        <v>205</v>
      </c>
      <c r="K14" t="s">
        <v>205</v>
      </c>
      <c r="L14" t="s">
        <v>205</v>
      </c>
      <c r="M14" t="s">
        <v>205</v>
      </c>
      <c r="N14" t="s">
        <v>205</v>
      </c>
      <c r="O14" t="s">
        <v>205</v>
      </c>
      <c r="P14" t="s">
        <v>205</v>
      </c>
      <c r="Q14" t="s">
        <v>205</v>
      </c>
      <c r="R14" t="s">
        <v>205</v>
      </c>
      <c r="S14" t="s">
        <v>205</v>
      </c>
      <c r="T14" t="s">
        <v>205</v>
      </c>
    </row>
    <row r="19" spans="2:23" x14ac:dyDescent="0.25">
      <c r="C19" t="s">
        <v>52</v>
      </c>
    </row>
    <row r="20" spans="2:23" ht="18.75" customHeight="1" x14ac:dyDescent="0.3">
      <c r="B20" s="109" t="s">
        <v>192</v>
      </c>
      <c r="C20" s="109"/>
      <c r="D20" s="113" t="s">
        <v>1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</row>
    <row r="21" spans="2:23" ht="68.25" customHeight="1" x14ac:dyDescent="0.25">
      <c r="B21" s="115" t="s">
        <v>34</v>
      </c>
      <c r="C21" s="116"/>
      <c r="D21" s="41" t="s">
        <v>3</v>
      </c>
      <c r="E21" s="38" t="s">
        <v>194</v>
      </c>
      <c r="F21" s="38" t="s">
        <v>5</v>
      </c>
      <c r="G21" s="38" t="s">
        <v>11</v>
      </c>
      <c r="H21" s="38" t="s">
        <v>26</v>
      </c>
      <c r="I21" s="38" t="s">
        <v>198</v>
      </c>
      <c r="J21" s="38" t="s">
        <v>8</v>
      </c>
      <c r="K21" s="38" t="s">
        <v>6</v>
      </c>
      <c r="L21" s="38" t="s">
        <v>36</v>
      </c>
      <c r="M21" s="42" t="s">
        <v>16</v>
      </c>
      <c r="N21" s="38" t="s">
        <v>38</v>
      </c>
      <c r="O21" s="38" t="s">
        <v>13</v>
      </c>
      <c r="P21" s="38" t="s">
        <v>46</v>
      </c>
      <c r="Q21" s="38" t="s">
        <v>47</v>
      </c>
      <c r="R21" s="42" t="s">
        <v>17</v>
      </c>
      <c r="S21" s="42" t="s">
        <v>27</v>
      </c>
      <c r="T21" s="42" t="s">
        <v>12</v>
      </c>
      <c r="U21" s="42" t="s">
        <v>197</v>
      </c>
      <c r="V21" s="42" t="s">
        <v>136</v>
      </c>
    </row>
    <row r="22" spans="2:23" ht="31.5" customHeight="1" x14ac:dyDescent="0.25">
      <c r="B22" s="114" t="s">
        <v>29</v>
      </c>
      <c r="C22" s="17" t="s">
        <v>49</v>
      </c>
      <c r="D22" s="6">
        <v>250</v>
      </c>
      <c r="E22" s="6"/>
      <c r="F22" s="6">
        <v>1.5</v>
      </c>
      <c r="G22" s="6">
        <v>12</v>
      </c>
      <c r="H22" s="6"/>
      <c r="I22" s="6"/>
      <c r="J22" s="6"/>
      <c r="K22" s="6"/>
      <c r="L22" s="6"/>
      <c r="M22" s="6"/>
      <c r="N22" s="6"/>
      <c r="O22" s="6">
        <v>100</v>
      </c>
      <c r="P22" s="6">
        <v>12.5</v>
      </c>
      <c r="Q22" s="6">
        <v>10</v>
      </c>
      <c r="R22" s="6"/>
      <c r="S22" s="6"/>
      <c r="T22" s="6">
        <v>2.5</v>
      </c>
      <c r="U22" s="6"/>
      <c r="V22" s="6"/>
    </row>
    <row r="23" spans="2:23" ht="30" customHeight="1" x14ac:dyDescent="0.25">
      <c r="B23" s="114"/>
      <c r="C23" s="17" t="s">
        <v>193</v>
      </c>
      <c r="D23" s="6" t="s">
        <v>40</v>
      </c>
      <c r="E23" s="6">
        <v>64</v>
      </c>
      <c r="F23" s="6">
        <v>2.5</v>
      </c>
      <c r="G23" s="6">
        <v>1.2</v>
      </c>
      <c r="H23" s="6">
        <v>14.4</v>
      </c>
      <c r="I23" s="6"/>
      <c r="J23" s="6">
        <v>1</v>
      </c>
      <c r="K23" s="6">
        <v>0.8</v>
      </c>
      <c r="L23" s="6"/>
      <c r="M23" s="6">
        <v>2</v>
      </c>
      <c r="N23" s="6"/>
      <c r="O23" s="6"/>
      <c r="P23" s="6">
        <v>5</v>
      </c>
      <c r="Q23" s="6"/>
      <c r="R23" s="6"/>
      <c r="S23" s="6">
        <v>2.5</v>
      </c>
      <c r="T23" s="6">
        <v>5.4</v>
      </c>
      <c r="U23" s="6"/>
      <c r="V23" s="6">
        <v>9</v>
      </c>
    </row>
    <row r="24" spans="2:23" ht="27.6" x14ac:dyDescent="0.25">
      <c r="B24" s="114"/>
      <c r="C24" s="17" t="s">
        <v>41</v>
      </c>
      <c r="D24" s="6">
        <v>150</v>
      </c>
      <c r="E24" s="6"/>
      <c r="F24" s="6">
        <v>1</v>
      </c>
      <c r="G24" s="6"/>
      <c r="H24" s="6"/>
      <c r="I24" s="6"/>
      <c r="J24" s="6">
        <v>5.25</v>
      </c>
      <c r="K24" s="6"/>
      <c r="L24" s="6">
        <v>36.299999999999997</v>
      </c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3" ht="18" customHeight="1" x14ac:dyDescent="0.25">
      <c r="B25" s="114"/>
      <c r="C25" s="17" t="s">
        <v>42</v>
      </c>
      <c r="D25" s="6">
        <v>60</v>
      </c>
      <c r="E25" s="6"/>
      <c r="F25" s="6"/>
      <c r="G25" s="6"/>
      <c r="H25" s="6"/>
      <c r="I25" s="6"/>
      <c r="J25" s="6"/>
      <c r="K25" s="6"/>
      <c r="L25" s="6"/>
      <c r="M25" s="6"/>
      <c r="N25" s="6">
        <v>63</v>
      </c>
      <c r="O25" s="6"/>
      <c r="P25" s="6"/>
      <c r="Q25" s="6"/>
      <c r="R25" s="6"/>
      <c r="S25" s="6"/>
      <c r="T25" s="6"/>
      <c r="U25" s="6"/>
      <c r="V25" s="6"/>
    </row>
    <row r="26" spans="2:23" ht="13.8" x14ac:dyDescent="0.25">
      <c r="B26" s="114"/>
      <c r="C26" s="17" t="s">
        <v>50</v>
      </c>
      <c r="D26" s="6">
        <v>30</v>
      </c>
      <c r="E26" s="6"/>
      <c r="F26" s="6"/>
      <c r="G26" s="6"/>
      <c r="H26" s="6">
        <v>30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3" ht="27.6" x14ac:dyDescent="0.25">
      <c r="B27" s="114"/>
      <c r="C27" s="16" t="s">
        <v>211</v>
      </c>
      <c r="D27" s="6">
        <v>30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>
        <v>30</v>
      </c>
      <c r="S27" s="6"/>
      <c r="T27" s="6"/>
      <c r="U27" s="6"/>
      <c r="V27" s="6"/>
    </row>
    <row r="28" spans="2:23" ht="23.25" customHeight="1" x14ac:dyDescent="0.25">
      <c r="B28" s="114"/>
      <c r="C28" s="14" t="s">
        <v>196</v>
      </c>
      <c r="D28" s="6">
        <v>200</v>
      </c>
      <c r="E28" s="6"/>
      <c r="F28" s="6"/>
      <c r="G28" s="6"/>
      <c r="H28" s="6"/>
      <c r="I28" s="6">
        <v>10</v>
      </c>
      <c r="J28" s="6"/>
      <c r="K28" s="6">
        <v>20</v>
      </c>
      <c r="L28" s="6"/>
      <c r="M28" s="6"/>
      <c r="N28" s="6"/>
      <c r="O28" s="6"/>
      <c r="P28" s="6"/>
      <c r="Q28" s="6"/>
      <c r="R28" s="6"/>
      <c r="S28" s="6"/>
      <c r="T28" s="6"/>
      <c r="U28" s="6">
        <v>60</v>
      </c>
      <c r="V28" s="6"/>
    </row>
    <row r="29" spans="2:23" ht="26.25" customHeight="1" x14ac:dyDescent="0.25">
      <c r="B29" s="103" t="s">
        <v>24</v>
      </c>
      <c r="C29" s="103"/>
      <c r="D29" s="50">
        <v>860</v>
      </c>
      <c r="E29" s="6">
        <f>SUM(E22:E28)</f>
        <v>64</v>
      </c>
      <c r="F29" s="6">
        <f t="shared" ref="F29:V29" si="2">SUM(F22:F28)</f>
        <v>5</v>
      </c>
      <c r="G29" s="6">
        <f t="shared" si="2"/>
        <v>13.2</v>
      </c>
      <c r="H29" s="6">
        <f t="shared" si="2"/>
        <v>44.4</v>
      </c>
      <c r="I29" s="6">
        <f t="shared" si="2"/>
        <v>10</v>
      </c>
      <c r="J29" s="6">
        <f t="shared" si="2"/>
        <v>6.25</v>
      </c>
      <c r="K29" s="6">
        <f t="shared" si="2"/>
        <v>20.8</v>
      </c>
      <c r="L29" s="6">
        <f t="shared" si="2"/>
        <v>36.299999999999997</v>
      </c>
      <c r="M29" s="6">
        <f t="shared" si="2"/>
        <v>2</v>
      </c>
      <c r="N29" s="6">
        <f t="shared" si="2"/>
        <v>63</v>
      </c>
      <c r="O29" s="6">
        <f t="shared" si="2"/>
        <v>100</v>
      </c>
      <c r="P29" s="6">
        <f t="shared" si="2"/>
        <v>17.5</v>
      </c>
      <c r="Q29" s="6">
        <f t="shared" si="2"/>
        <v>10</v>
      </c>
      <c r="R29" s="6">
        <f t="shared" si="2"/>
        <v>30</v>
      </c>
      <c r="S29" s="6">
        <f t="shared" si="2"/>
        <v>2.5</v>
      </c>
      <c r="T29" s="6">
        <f t="shared" si="2"/>
        <v>7.9</v>
      </c>
      <c r="U29" s="6">
        <f t="shared" si="2"/>
        <v>60</v>
      </c>
      <c r="V29" s="6">
        <f t="shared" si="2"/>
        <v>9</v>
      </c>
    </row>
    <row r="30" spans="2:23" ht="21.75" customHeight="1" x14ac:dyDescent="0.25">
      <c r="B30" s="103" t="s">
        <v>25</v>
      </c>
      <c r="C30" s="103"/>
      <c r="D30" s="6"/>
      <c r="E30" s="6">
        <v>440</v>
      </c>
      <c r="F30" s="6">
        <v>20</v>
      </c>
      <c r="G30" s="6">
        <v>40</v>
      </c>
      <c r="H30" s="6">
        <v>56</v>
      </c>
      <c r="I30" s="6">
        <v>150</v>
      </c>
      <c r="J30" s="6">
        <v>850</v>
      </c>
      <c r="K30" s="6">
        <v>77</v>
      </c>
      <c r="L30" s="6">
        <v>60</v>
      </c>
      <c r="M30" s="6">
        <v>150</v>
      </c>
      <c r="N30" s="6">
        <v>123.08</v>
      </c>
      <c r="O30" s="6">
        <v>40</v>
      </c>
      <c r="P30" s="6">
        <v>40</v>
      </c>
      <c r="Q30" s="6">
        <v>50</v>
      </c>
      <c r="R30" s="6">
        <v>56</v>
      </c>
      <c r="S30" s="6">
        <v>40</v>
      </c>
      <c r="T30" s="6">
        <v>152.16999999999999</v>
      </c>
      <c r="U30" s="6">
        <v>50</v>
      </c>
      <c r="V30" s="6">
        <v>60</v>
      </c>
    </row>
    <row r="31" spans="2:23" ht="21.75" customHeight="1" x14ac:dyDescent="0.25">
      <c r="B31" s="103" t="s">
        <v>230</v>
      </c>
      <c r="C31" s="103"/>
      <c r="D31" s="6"/>
      <c r="E31" s="31">
        <f>E29*E30/1000</f>
        <v>28.16</v>
      </c>
      <c r="F31" s="31">
        <f t="shared" ref="F31:V31" si="3">F29*F30/1000</f>
        <v>0.1</v>
      </c>
      <c r="G31" s="31">
        <f t="shared" si="3"/>
        <v>0.52800000000000002</v>
      </c>
      <c r="H31" s="31">
        <f t="shared" si="3"/>
        <v>2.4864000000000002</v>
      </c>
      <c r="I31" s="31">
        <f t="shared" si="3"/>
        <v>1.5</v>
      </c>
      <c r="J31" s="31">
        <f t="shared" si="3"/>
        <v>5.3125</v>
      </c>
      <c r="K31" s="31">
        <f t="shared" si="3"/>
        <v>1.6016000000000001</v>
      </c>
      <c r="L31" s="31">
        <f t="shared" si="3"/>
        <v>2.1779999999999999</v>
      </c>
      <c r="M31" s="31">
        <f t="shared" si="3"/>
        <v>0.3</v>
      </c>
      <c r="N31" s="31">
        <f t="shared" si="3"/>
        <v>7.7540399999999998</v>
      </c>
      <c r="O31" s="31">
        <f t="shared" si="3"/>
        <v>4</v>
      </c>
      <c r="P31" s="31">
        <f t="shared" si="3"/>
        <v>0.7</v>
      </c>
      <c r="Q31" s="31">
        <f t="shared" si="3"/>
        <v>0.5</v>
      </c>
      <c r="R31" s="31">
        <f t="shared" si="3"/>
        <v>1.68</v>
      </c>
      <c r="S31" s="31">
        <f t="shared" si="3"/>
        <v>0.1</v>
      </c>
      <c r="T31" s="31">
        <f t="shared" si="3"/>
        <v>1.202143</v>
      </c>
      <c r="U31" s="31">
        <f t="shared" si="3"/>
        <v>3</v>
      </c>
      <c r="V31" s="31">
        <f t="shared" si="3"/>
        <v>0.54</v>
      </c>
      <c r="W31" s="22">
        <f>SUM(E31:V31)</f>
        <v>61.642682999999991</v>
      </c>
    </row>
    <row r="32" spans="2:23" x14ac:dyDescent="0.25">
      <c r="E32" t="s">
        <v>205</v>
      </c>
      <c r="F32" t="s">
        <v>205</v>
      </c>
      <c r="G32" t="s">
        <v>205</v>
      </c>
      <c r="H32" t="s">
        <v>205</v>
      </c>
      <c r="I32" t="s">
        <v>205</v>
      </c>
      <c r="J32" t="s">
        <v>205</v>
      </c>
      <c r="K32" t="s">
        <v>205</v>
      </c>
      <c r="L32" t="s">
        <v>205</v>
      </c>
      <c r="M32" t="s">
        <v>205</v>
      </c>
      <c r="N32" t="s">
        <v>205</v>
      </c>
      <c r="O32" t="s">
        <v>205</v>
      </c>
      <c r="P32" t="s">
        <v>205</v>
      </c>
      <c r="Q32" t="s">
        <v>205</v>
      </c>
      <c r="R32" t="s">
        <v>205</v>
      </c>
      <c r="S32" t="s">
        <v>205</v>
      </c>
      <c r="T32" t="s">
        <v>205</v>
      </c>
      <c r="U32" t="s">
        <v>205</v>
      </c>
      <c r="V32" t="s">
        <v>205</v>
      </c>
    </row>
    <row r="38" spans="5:16" ht="13.8" thickBot="1" x14ac:dyDescent="0.3"/>
    <row r="39" spans="5:16" ht="16.2" thickBot="1" x14ac:dyDescent="0.35">
      <c r="E39" s="81"/>
      <c r="F39" s="82"/>
      <c r="G39" s="82"/>
      <c r="H39" s="82"/>
      <c r="I39" s="82"/>
      <c r="J39" s="82"/>
      <c r="K39" s="83"/>
      <c r="L39" s="82"/>
      <c r="M39" s="83"/>
      <c r="N39" s="83"/>
      <c r="O39" s="83"/>
      <c r="P39" s="83"/>
    </row>
    <row r="40" spans="5:16" ht="16.2" thickBot="1" x14ac:dyDescent="0.35">
      <c r="E40" s="90"/>
      <c r="F40" s="91"/>
      <c r="G40" s="91"/>
      <c r="H40" s="91"/>
      <c r="I40" s="91"/>
      <c r="J40" s="91"/>
      <c r="K40" s="92"/>
      <c r="L40" s="91"/>
      <c r="M40" s="92"/>
      <c r="N40" s="92"/>
      <c r="O40" s="92"/>
      <c r="P40" s="92"/>
    </row>
    <row r="41" spans="5:16" ht="16.2" thickBot="1" x14ac:dyDescent="0.35">
      <c r="E41" s="84"/>
      <c r="F41" s="85"/>
      <c r="G41" s="85"/>
      <c r="H41" s="85"/>
      <c r="I41" s="85"/>
      <c r="J41" s="85"/>
      <c r="K41" s="86"/>
      <c r="L41" s="85"/>
      <c r="M41" s="86"/>
      <c r="N41" s="86"/>
      <c r="O41" s="86"/>
      <c r="P41" s="86"/>
    </row>
    <row r="42" spans="5:16" ht="16.2" thickBot="1" x14ac:dyDescent="0.35">
      <c r="E42" s="90"/>
      <c r="F42" s="91"/>
      <c r="G42" s="91"/>
      <c r="H42" s="91"/>
      <c r="I42" s="88"/>
      <c r="J42" s="88"/>
      <c r="K42" s="89"/>
      <c r="L42" s="88"/>
      <c r="M42" s="89"/>
      <c r="N42" s="89"/>
      <c r="O42" s="89"/>
      <c r="P42" s="89"/>
    </row>
    <row r="43" spans="5:16" ht="14.4" thickBot="1" x14ac:dyDescent="0.3">
      <c r="E43" s="93"/>
      <c r="F43" s="94"/>
      <c r="G43" s="94"/>
      <c r="H43" s="94"/>
      <c r="I43" s="94"/>
      <c r="J43" s="94"/>
      <c r="K43" s="95"/>
      <c r="L43" s="94"/>
      <c r="M43" s="95"/>
      <c r="N43" s="95"/>
      <c r="O43" s="95"/>
      <c r="P43" s="95"/>
    </row>
    <row r="44" spans="5:16" ht="16.2" thickBot="1" x14ac:dyDescent="0.35">
      <c r="E44" s="90"/>
      <c r="F44" s="91"/>
      <c r="G44" s="91"/>
      <c r="H44" s="91"/>
      <c r="I44" s="88"/>
      <c r="J44" s="88"/>
      <c r="K44" s="89"/>
      <c r="L44" s="88"/>
      <c r="M44" s="89"/>
      <c r="N44" s="89"/>
      <c r="O44" s="89"/>
      <c r="P44" s="89"/>
    </row>
    <row r="45" spans="5:16" ht="16.2" thickBot="1" x14ac:dyDescent="0.35">
      <c r="E45" s="90"/>
      <c r="F45" s="91"/>
      <c r="G45" s="91"/>
      <c r="H45" s="91"/>
      <c r="I45" s="88"/>
      <c r="J45" s="88"/>
      <c r="K45" s="89"/>
      <c r="L45" s="88"/>
      <c r="M45" s="89"/>
      <c r="N45" s="89"/>
      <c r="O45" s="89"/>
      <c r="P45" s="89"/>
    </row>
    <row r="46" spans="5:16" ht="16.2" thickBot="1" x14ac:dyDescent="0.35"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</row>
    <row r="47" spans="5:16" ht="14.4" thickBot="1" x14ac:dyDescent="0.3">
      <c r="E47" s="87"/>
      <c r="F47" s="88"/>
      <c r="G47" s="88"/>
      <c r="H47" s="88"/>
      <c r="I47" s="88"/>
      <c r="J47" s="88"/>
      <c r="K47" s="89"/>
      <c r="L47" s="88"/>
      <c r="M47" s="89"/>
      <c r="N47" s="89"/>
      <c r="O47" s="89"/>
      <c r="P47" s="89"/>
    </row>
    <row r="48" spans="5:16" ht="16.2" thickBot="1" x14ac:dyDescent="0.35">
      <c r="E48" s="84"/>
      <c r="F48" s="85"/>
      <c r="G48" s="85"/>
      <c r="H48" s="85"/>
      <c r="I48" s="85"/>
      <c r="J48" s="85"/>
      <c r="K48" s="86"/>
      <c r="L48" s="85"/>
      <c r="M48" s="86"/>
      <c r="N48" s="86"/>
      <c r="O48" s="86"/>
      <c r="P48" s="86"/>
    </row>
    <row r="49" spans="5:16" ht="14.4" thickBot="1" x14ac:dyDescent="0.3">
      <c r="E49" s="87"/>
      <c r="F49" s="88"/>
      <c r="G49" s="88"/>
      <c r="H49" s="88"/>
      <c r="I49" s="88"/>
      <c r="J49" s="88"/>
      <c r="K49" s="89"/>
      <c r="L49" s="88"/>
      <c r="M49" s="89"/>
      <c r="N49" s="89"/>
      <c r="O49" s="89"/>
      <c r="P49" s="89"/>
    </row>
    <row r="50" spans="5:16" ht="16.2" thickBot="1" x14ac:dyDescent="0.35">
      <c r="E50" s="90"/>
      <c r="F50" s="91"/>
      <c r="G50" s="91"/>
      <c r="H50" s="91"/>
      <c r="I50" s="91"/>
      <c r="J50" s="91"/>
      <c r="K50" s="92"/>
      <c r="L50" s="91"/>
      <c r="M50" s="92"/>
      <c r="N50" s="92"/>
      <c r="O50" s="92"/>
      <c r="P50" s="92"/>
    </row>
  </sheetData>
  <mergeCells count="15">
    <mergeCell ref="B22:B28"/>
    <mergeCell ref="D3:U3"/>
    <mergeCell ref="B20:C20"/>
    <mergeCell ref="B21:C21"/>
    <mergeCell ref="B12:C12"/>
    <mergeCell ref="B31:C31"/>
    <mergeCell ref="B1:J1"/>
    <mergeCell ref="B29:C29"/>
    <mergeCell ref="B30:C30"/>
    <mergeCell ref="B5:B10"/>
    <mergeCell ref="B11:C11"/>
    <mergeCell ref="B3:C3"/>
    <mergeCell ref="D20:V20"/>
    <mergeCell ref="B4:C4"/>
    <mergeCell ref="B13:C13"/>
  </mergeCells>
  <phoneticPr fontId="7" type="noConversion"/>
  <pageMargins left="0.75" right="0.75" top="1" bottom="1" header="0.5" footer="0.5"/>
  <pageSetup paperSize="9" scale="95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4"/>
  <sheetViews>
    <sheetView tabSelected="1" topLeftCell="A19" workbookViewId="0">
      <selection activeCell="W30" sqref="W30"/>
    </sheetView>
  </sheetViews>
  <sheetFormatPr defaultRowHeight="13.2" x14ac:dyDescent="0.25"/>
  <cols>
    <col min="1" max="1" width="2" customWidth="1"/>
    <col min="2" max="2" width="3" customWidth="1"/>
    <col min="3" max="3" width="20.109375" customWidth="1"/>
    <col min="5" max="18" width="5.6640625" customWidth="1"/>
    <col min="19" max="19" width="6.6640625" customWidth="1"/>
    <col min="20" max="25" width="5.6640625" customWidth="1"/>
  </cols>
  <sheetData>
    <row r="1" spans="2:20" x14ac:dyDescent="0.25">
      <c r="B1" s="108" t="s">
        <v>76</v>
      </c>
      <c r="C1" s="108"/>
    </row>
    <row r="3" spans="2:20" ht="18" x14ac:dyDescent="0.35">
      <c r="B3" s="117" t="s">
        <v>190</v>
      </c>
      <c r="C3" s="117"/>
      <c r="D3" s="113" t="s">
        <v>1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2:20" ht="60.75" customHeight="1" x14ac:dyDescent="0.25">
      <c r="B4" s="122" t="s">
        <v>2</v>
      </c>
      <c r="C4" s="123"/>
      <c r="D4" s="41" t="s">
        <v>3</v>
      </c>
      <c r="E4" s="42" t="s">
        <v>9</v>
      </c>
      <c r="F4" s="42" t="s">
        <v>54</v>
      </c>
      <c r="G4" s="42" t="s">
        <v>55</v>
      </c>
      <c r="H4" s="42" t="s">
        <v>8</v>
      </c>
      <c r="I4" s="42" t="s">
        <v>56</v>
      </c>
      <c r="J4" s="42" t="s">
        <v>57</v>
      </c>
      <c r="K4" s="42" t="s">
        <v>58</v>
      </c>
      <c r="L4" s="42" t="s">
        <v>35</v>
      </c>
      <c r="M4" s="42" t="s">
        <v>59</v>
      </c>
      <c r="N4" s="42" t="s">
        <v>60</v>
      </c>
      <c r="O4" s="42" t="s">
        <v>61</v>
      </c>
      <c r="P4" s="42" t="s">
        <v>50</v>
      </c>
      <c r="Q4" s="42" t="s">
        <v>165</v>
      </c>
      <c r="R4" s="42" t="s">
        <v>168</v>
      </c>
    </row>
    <row r="5" spans="2:20" ht="27.6" x14ac:dyDescent="0.25">
      <c r="B5" s="106" t="s">
        <v>18</v>
      </c>
      <c r="C5" s="14" t="s">
        <v>63</v>
      </c>
      <c r="D5" s="2" t="s">
        <v>64</v>
      </c>
      <c r="E5" s="6">
        <v>7.5</v>
      </c>
      <c r="F5" s="6">
        <v>114</v>
      </c>
      <c r="G5" s="6">
        <v>0.5</v>
      </c>
      <c r="H5" s="6">
        <v>6</v>
      </c>
      <c r="I5" s="6">
        <v>12</v>
      </c>
      <c r="J5" s="6">
        <v>6</v>
      </c>
      <c r="K5" s="6">
        <v>15.3</v>
      </c>
      <c r="L5" s="6"/>
      <c r="M5" s="6"/>
      <c r="N5" s="6">
        <v>6</v>
      </c>
      <c r="O5" s="6">
        <v>12</v>
      </c>
      <c r="P5" s="6"/>
      <c r="Q5" s="6">
        <v>50</v>
      </c>
      <c r="R5" s="6"/>
    </row>
    <row r="6" spans="2:20" ht="32.25" customHeight="1" x14ac:dyDescent="0.25">
      <c r="B6" s="107"/>
      <c r="C6" s="14" t="s">
        <v>65</v>
      </c>
      <c r="D6" s="5" t="s">
        <v>77</v>
      </c>
      <c r="E6" s="6"/>
      <c r="F6" s="6"/>
      <c r="G6" s="6"/>
      <c r="H6" s="6">
        <v>10</v>
      </c>
      <c r="I6" s="6"/>
      <c r="J6" s="6"/>
      <c r="K6" s="6"/>
      <c r="L6" s="6"/>
      <c r="M6" s="6"/>
      <c r="N6" s="6"/>
      <c r="O6" s="6"/>
      <c r="P6" s="6">
        <v>30</v>
      </c>
      <c r="Q6" s="6"/>
      <c r="R6" s="6"/>
    </row>
    <row r="7" spans="2:20" ht="18.75" customHeight="1" x14ac:dyDescent="0.25">
      <c r="B7" s="107"/>
      <c r="C7" s="14" t="s">
        <v>66</v>
      </c>
      <c r="D7" s="2">
        <v>200</v>
      </c>
      <c r="E7" s="6"/>
      <c r="F7" s="6"/>
      <c r="G7" s="6"/>
      <c r="H7" s="6"/>
      <c r="I7" s="6">
        <v>20</v>
      </c>
      <c r="J7" s="6"/>
      <c r="K7" s="6"/>
      <c r="L7" s="6">
        <v>100</v>
      </c>
      <c r="M7" s="6">
        <v>4</v>
      </c>
      <c r="N7" s="6"/>
      <c r="O7" s="6"/>
      <c r="P7" s="6"/>
      <c r="Q7" s="6"/>
      <c r="R7" s="6"/>
    </row>
    <row r="8" spans="2:20" ht="18.75" customHeight="1" x14ac:dyDescent="0.25">
      <c r="B8" s="64"/>
      <c r="C8" s="14" t="s">
        <v>172</v>
      </c>
      <c r="D8" s="2">
        <v>150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>
        <v>150</v>
      </c>
    </row>
    <row r="9" spans="2:20" ht="26.25" customHeight="1" x14ac:dyDescent="0.3">
      <c r="B9" s="103" t="s">
        <v>24</v>
      </c>
      <c r="C9" s="103"/>
      <c r="D9" s="48">
        <v>590</v>
      </c>
      <c r="E9" s="6">
        <f>SUM(E5:E8)</f>
        <v>7.5</v>
      </c>
      <c r="F9" s="6">
        <f t="shared" ref="F9:R9" si="0">SUM(F5:F8)</f>
        <v>114</v>
      </c>
      <c r="G9" s="6">
        <f t="shared" si="0"/>
        <v>0.5</v>
      </c>
      <c r="H9" s="6">
        <f t="shared" si="0"/>
        <v>16</v>
      </c>
      <c r="I9" s="6">
        <f t="shared" si="0"/>
        <v>32</v>
      </c>
      <c r="J9" s="6">
        <f t="shared" si="0"/>
        <v>6</v>
      </c>
      <c r="K9" s="6">
        <f t="shared" si="0"/>
        <v>15.3</v>
      </c>
      <c r="L9" s="6">
        <f t="shared" si="0"/>
        <v>100</v>
      </c>
      <c r="M9" s="6">
        <f t="shared" si="0"/>
        <v>4</v>
      </c>
      <c r="N9" s="6">
        <f t="shared" si="0"/>
        <v>6</v>
      </c>
      <c r="O9" s="6">
        <f t="shared" si="0"/>
        <v>12</v>
      </c>
      <c r="P9" s="6">
        <f t="shared" si="0"/>
        <v>30</v>
      </c>
      <c r="Q9" s="6">
        <f t="shared" si="0"/>
        <v>50</v>
      </c>
      <c r="R9" s="6">
        <f t="shared" si="0"/>
        <v>150</v>
      </c>
    </row>
    <row r="10" spans="2:20" ht="21.75" customHeight="1" x14ac:dyDescent="0.25">
      <c r="B10" s="103" t="s">
        <v>25</v>
      </c>
      <c r="C10" s="103"/>
      <c r="D10" s="2"/>
      <c r="E10" s="6">
        <v>325</v>
      </c>
      <c r="F10" s="6">
        <v>345</v>
      </c>
      <c r="G10" s="6">
        <v>20</v>
      </c>
      <c r="H10" s="6">
        <v>850</v>
      </c>
      <c r="I10" s="6">
        <v>77</v>
      </c>
      <c r="J10" s="6">
        <v>60</v>
      </c>
      <c r="K10" s="6">
        <v>400</v>
      </c>
      <c r="L10" s="6">
        <v>62</v>
      </c>
      <c r="M10" s="6">
        <v>600</v>
      </c>
      <c r="N10" s="6">
        <v>250</v>
      </c>
      <c r="O10" s="6">
        <v>60</v>
      </c>
      <c r="P10" s="6">
        <v>56</v>
      </c>
      <c r="Q10" s="6">
        <v>297.3</v>
      </c>
      <c r="R10" s="6">
        <v>70</v>
      </c>
    </row>
    <row r="11" spans="2:20" ht="21.75" customHeight="1" x14ac:dyDescent="0.25">
      <c r="B11" s="103" t="s">
        <v>214</v>
      </c>
      <c r="C11" s="103"/>
      <c r="D11" s="2"/>
      <c r="E11" s="30">
        <f>E9*E10/1000</f>
        <v>2.4375</v>
      </c>
      <c r="F11" s="30">
        <f t="shared" ref="F11:R11" si="1">F9*F10/1000</f>
        <v>39.33</v>
      </c>
      <c r="G11" s="30">
        <f t="shared" si="1"/>
        <v>0.01</v>
      </c>
      <c r="H11" s="30">
        <f t="shared" si="1"/>
        <v>13.6</v>
      </c>
      <c r="I11" s="30">
        <f t="shared" si="1"/>
        <v>2.464</v>
      </c>
      <c r="J11" s="30">
        <f t="shared" si="1"/>
        <v>0.36</v>
      </c>
      <c r="K11" s="30">
        <f t="shared" si="1"/>
        <v>6.12</v>
      </c>
      <c r="L11" s="30">
        <f t="shared" si="1"/>
        <v>6.2</v>
      </c>
      <c r="M11" s="30">
        <f t="shared" si="1"/>
        <v>2.4</v>
      </c>
      <c r="N11" s="30">
        <f t="shared" si="1"/>
        <v>1.5</v>
      </c>
      <c r="O11" s="30">
        <f t="shared" si="1"/>
        <v>0.72</v>
      </c>
      <c r="P11" s="30">
        <f t="shared" si="1"/>
        <v>1.68</v>
      </c>
      <c r="Q11" s="30">
        <f t="shared" si="1"/>
        <v>14.865</v>
      </c>
      <c r="R11" s="30">
        <f t="shared" si="1"/>
        <v>10.5</v>
      </c>
      <c r="S11" s="55">
        <f>SUM(E11:R11)</f>
        <v>102.18650000000001</v>
      </c>
      <c r="T11" s="33"/>
    </row>
    <row r="12" spans="2:20" x14ac:dyDescent="0.25">
      <c r="E12" t="s">
        <v>205</v>
      </c>
      <c r="F12" t="s">
        <v>205</v>
      </c>
      <c r="G12" t="s">
        <v>205</v>
      </c>
      <c r="H12" t="s">
        <v>205</v>
      </c>
      <c r="I12" t="s">
        <v>205</v>
      </c>
      <c r="J12" t="s">
        <v>205</v>
      </c>
      <c r="K12" t="s">
        <v>205</v>
      </c>
      <c r="L12" t="s">
        <v>205</v>
      </c>
      <c r="M12" t="s">
        <v>205</v>
      </c>
      <c r="N12" t="s">
        <v>205</v>
      </c>
      <c r="O12" t="s">
        <v>205</v>
      </c>
      <c r="P12" t="s">
        <v>205</v>
      </c>
      <c r="Q12" t="s">
        <v>205</v>
      </c>
      <c r="R12" t="s">
        <v>205</v>
      </c>
    </row>
    <row r="20" spans="2:25" x14ac:dyDescent="0.25">
      <c r="C20" t="s">
        <v>76</v>
      </c>
    </row>
    <row r="21" spans="2:25" ht="18" x14ac:dyDescent="0.35">
      <c r="B21" s="117" t="s">
        <v>190</v>
      </c>
      <c r="C21" s="117"/>
      <c r="D21" s="119" t="s">
        <v>1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1"/>
    </row>
    <row r="22" spans="2:25" ht="62.25" customHeight="1" x14ac:dyDescent="0.25">
      <c r="B22" s="122" t="s">
        <v>2</v>
      </c>
      <c r="C22" s="123"/>
      <c r="D22" s="39" t="s">
        <v>3</v>
      </c>
      <c r="E22" s="38" t="s">
        <v>67</v>
      </c>
      <c r="F22" s="38" t="s">
        <v>11</v>
      </c>
      <c r="G22" s="38" t="s">
        <v>87</v>
      </c>
      <c r="H22" s="38" t="s">
        <v>55</v>
      </c>
      <c r="I22" s="38" t="s">
        <v>8</v>
      </c>
      <c r="J22" s="38" t="s">
        <v>156</v>
      </c>
      <c r="K22" s="38" t="s">
        <v>68</v>
      </c>
      <c r="L22" s="38" t="s">
        <v>50</v>
      </c>
      <c r="M22" s="38" t="s">
        <v>69</v>
      </c>
      <c r="N22" s="38" t="s">
        <v>70</v>
      </c>
      <c r="O22" s="38" t="s">
        <v>27</v>
      </c>
      <c r="P22" s="38" t="s">
        <v>56</v>
      </c>
      <c r="Q22" s="38" t="s">
        <v>13</v>
      </c>
      <c r="R22" s="38" t="s">
        <v>71</v>
      </c>
      <c r="S22" s="38" t="s">
        <v>72</v>
      </c>
      <c r="T22" s="38" t="s">
        <v>43</v>
      </c>
      <c r="U22" s="38" t="s">
        <v>46</v>
      </c>
      <c r="V22" s="38" t="s">
        <v>161</v>
      </c>
      <c r="W22" s="38" t="s">
        <v>160</v>
      </c>
      <c r="X22" s="38" t="s">
        <v>73</v>
      </c>
      <c r="Y22" s="38" t="s">
        <v>184</v>
      </c>
    </row>
    <row r="23" spans="2:25" ht="27.6" x14ac:dyDescent="0.25">
      <c r="B23" s="106" t="s">
        <v>29</v>
      </c>
      <c r="C23" s="14" t="s">
        <v>74</v>
      </c>
      <c r="D23" s="11">
        <v>250</v>
      </c>
      <c r="E23" s="6"/>
      <c r="F23" s="6"/>
      <c r="G23" s="6"/>
      <c r="H23" s="6">
        <v>1.5</v>
      </c>
      <c r="I23" s="6"/>
      <c r="J23" s="6"/>
      <c r="K23" s="6">
        <v>5</v>
      </c>
      <c r="L23" s="6"/>
      <c r="M23" s="6"/>
      <c r="N23" s="6"/>
      <c r="O23" s="6"/>
      <c r="P23" s="6"/>
      <c r="Q23" s="6">
        <v>66.5</v>
      </c>
      <c r="R23" s="6">
        <v>20.3</v>
      </c>
      <c r="S23" s="6"/>
      <c r="T23" s="6"/>
      <c r="U23" s="6">
        <v>15.6</v>
      </c>
      <c r="V23" s="6"/>
      <c r="W23" s="6"/>
      <c r="X23" s="6"/>
      <c r="Y23" s="6"/>
    </row>
    <row r="24" spans="2:25" ht="27.6" x14ac:dyDescent="0.25">
      <c r="B24" s="107"/>
      <c r="C24" s="14" t="s">
        <v>159</v>
      </c>
      <c r="D24" s="11" t="s">
        <v>40</v>
      </c>
      <c r="E24" s="6">
        <v>30.6</v>
      </c>
      <c r="F24" s="6">
        <v>12</v>
      </c>
      <c r="G24" s="6">
        <v>76.5</v>
      </c>
      <c r="H24" s="6">
        <v>1.5</v>
      </c>
      <c r="I24" s="6">
        <v>1</v>
      </c>
      <c r="J24" s="6"/>
      <c r="K24" s="6">
        <v>6.3</v>
      </c>
      <c r="L24" s="6"/>
      <c r="M24" s="6"/>
      <c r="N24" s="6"/>
      <c r="O24" s="6">
        <v>2.5</v>
      </c>
      <c r="P24" s="6">
        <v>0.8</v>
      </c>
      <c r="Q24" s="6"/>
      <c r="R24" s="6"/>
      <c r="S24" s="6">
        <v>2</v>
      </c>
      <c r="T24" s="6"/>
      <c r="U24" s="6">
        <v>5</v>
      </c>
      <c r="V24" s="6">
        <v>4.5</v>
      </c>
      <c r="W24" s="6">
        <v>5.9</v>
      </c>
      <c r="X24" s="6"/>
      <c r="Y24" s="6"/>
    </row>
    <row r="25" spans="2:25" ht="27.6" x14ac:dyDescent="0.25">
      <c r="B25" s="107"/>
      <c r="C25" s="17" t="s">
        <v>155</v>
      </c>
      <c r="D25" s="11">
        <v>150</v>
      </c>
      <c r="E25" s="6"/>
      <c r="F25" s="6"/>
      <c r="G25" s="6"/>
      <c r="H25" s="6">
        <v>1</v>
      </c>
      <c r="I25" s="6">
        <v>5.25</v>
      </c>
      <c r="J25" s="6">
        <v>36.299999999999997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2:25" ht="27.6" x14ac:dyDescent="0.25">
      <c r="B26" s="107"/>
      <c r="C26" s="14" t="s">
        <v>75</v>
      </c>
      <c r="D26" s="11">
        <v>60</v>
      </c>
      <c r="E26" s="6"/>
      <c r="F26" s="6"/>
      <c r="G26" s="6"/>
      <c r="H26" s="6"/>
      <c r="I26" s="6"/>
      <c r="J26" s="6"/>
      <c r="K26" s="6"/>
      <c r="L26" s="6"/>
      <c r="M26" s="6">
        <v>109.2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 ht="19.5" customHeight="1" x14ac:dyDescent="0.25">
      <c r="B27" s="107"/>
      <c r="C27" s="14" t="s">
        <v>32</v>
      </c>
      <c r="D27" s="11">
        <v>30</v>
      </c>
      <c r="E27" s="6"/>
      <c r="F27" s="6"/>
      <c r="G27" s="6"/>
      <c r="H27" s="6"/>
      <c r="I27" s="6"/>
      <c r="J27" s="6"/>
      <c r="K27" s="6"/>
      <c r="L27" s="6">
        <v>30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 ht="27.6" x14ac:dyDescent="0.25">
      <c r="B28" s="107"/>
      <c r="C28" s="16" t="s">
        <v>211</v>
      </c>
      <c r="D28" s="11">
        <v>30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>
        <v>30</v>
      </c>
      <c r="U28" s="6"/>
      <c r="V28" s="6"/>
      <c r="W28" s="6"/>
      <c r="X28" s="6"/>
      <c r="Y28" s="6"/>
    </row>
    <row r="29" spans="2:25" ht="27.6" x14ac:dyDescent="0.25">
      <c r="B29" s="107"/>
      <c r="C29" s="14" t="s">
        <v>33</v>
      </c>
      <c r="D29" s="11">
        <v>200</v>
      </c>
      <c r="E29" s="6"/>
      <c r="F29" s="6"/>
      <c r="G29" s="6"/>
      <c r="H29" s="6"/>
      <c r="I29" s="6"/>
      <c r="J29" s="6"/>
      <c r="K29" s="6"/>
      <c r="L29" s="6"/>
      <c r="M29" s="6"/>
      <c r="N29" s="6">
        <v>0.2</v>
      </c>
      <c r="O29" s="6"/>
      <c r="P29" s="6">
        <v>20</v>
      </c>
      <c r="Q29" s="6"/>
      <c r="R29" s="6"/>
      <c r="S29" s="6"/>
      <c r="T29" s="6"/>
      <c r="U29" s="6"/>
      <c r="V29" s="6"/>
      <c r="W29" s="6"/>
      <c r="X29" s="6">
        <v>20</v>
      </c>
      <c r="Y29" s="6"/>
    </row>
    <row r="30" spans="2:25" ht="17.25" customHeight="1" x14ac:dyDescent="0.25">
      <c r="B30" s="118"/>
      <c r="C30" s="14" t="s">
        <v>172</v>
      </c>
      <c r="D30" s="2">
        <v>200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>
        <v>200</v>
      </c>
    </row>
    <row r="31" spans="2:25" ht="26.25" customHeight="1" x14ac:dyDescent="0.25">
      <c r="B31" s="103" t="s">
        <v>24</v>
      </c>
      <c r="C31" s="103"/>
      <c r="D31" s="50">
        <v>1010</v>
      </c>
      <c r="E31" s="6">
        <f>SUM(E23:E30)</f>
        <v>30.6</v>
      </c>
      <c r="F31" s="6">
        <f t="shared" ref="F31:Y31" si="2">SUM(F23:F30)</f>
        <v>12</v>
      </c>
      <c r="G31" s="6">
        <f t="shared" si="2"/>
        <v>76.5</v>
      </c>
      <c r="H31" s="6">
        <f t="shared" si="2"/>
        <v>4</v>
      </c>
      <c r="I31" s="6">
        <f t="shared" si="2"/>
        <v>6.25</v>
      </c>
      <c r="J31" s="6">
        <f t="shared" si="2"/>
        <v>36.299999999999997</v>
      </c>
      <c r="K31" s="6">
        <f t="shared" si="2"/>
        <v>11.3</v>
      </c>
      <c r="L31" s="6">
        <f t="shared" si="2"/>
        <v>30</v>
      </c>
      <c r="M31" s="6">
        <f t="shared" si="2"/>
        <v>109.2</v>
      </c>
      <c r="N31" s="6">
        <f t="shared" si="2"/>
        <v>0.2</v>
      </c>
      <c r="O31" s="6">
        <f t="shared" si="2"/>
        <v>2.5</v>
      </c>
      <c r="P31" s="6">
        <f t="shared" si="2"/>
        <v>20.8</v>
      </c>
      <c r="Q31" s="6">
        <f t="shared" si="2"/>
        <v>66.5</v>
      </c>
      <c r="R31" s="6">
        <f t="shared" si="2"/>
        <v>20.3</v>
      </c>
      <c r="S31" s="6">
        <f t="shared" si="2"/>
        <v>2</v>
      </c>
      <c r="T31" s="6">
        <f t="shared" si="2"/>
        <v>30</v>
      </c>
      <c r="U31" s="6">
        <f t="shared" si="2"/>
        <v>20.6</v>
      </c>
      <c r="V31" s="6">
        <f t="shared" si="2"/>
        <v>4.5</v>
      </c>
      <c r="W31" s="6">
        <f t="shared" si="2"/>
        <v>5.9</v>
      </c>
      <c r="X31" s="6">
        <f t="shared" si="2"/>
        <v>20</v>
      </c>
      <c r="Y31" s="6">
        <f t="shared" si="2"/>
        <v>200</v>
      </c>
    </row>
    <row r="32" spans="2:25" ht="21.75" customHeight="1" x14ac:dyDescent="0.25">
      <c r="B32" s="103" t="s">
        <v>25</v>
      </c>
      <c r="C32" s="103"/>
      <c r="D32" s="11"/>
      <c r="E32" s="6">
        <v>650</v>
      </c>
      <c r="F32" s="6">
        <v>40</v>
      </c>
      <c r="G32" s="6">
        <v>40</v>
      </c>
      <c r="H32" s="6">
        <v>20</v>
      </c>
      <c r="I32" s="6">
        <v>850</v>
      </c>
      <c r="J32" s="6">
        <v>49</v>
      </c>
      <c r="K32" s="6">
        <v>152.16999999999999</v>
      </c>
      <c r="L32" s="6">
        <v>56</v>
      </c>
      <c r="M32" s="6">
        <v>66.7</v>
      </c>
      <c r="N32" s="6">
        <v>700</v>
      </c>
      <c r="O32" s="6">
        <v>40</v>
      </c>
      <c r="P32" s="6">
        <v>77</v>
      </c>
      <c r="Q32" s="6">
        <v>40</v>
      </c>
      <c r="R32" s="6">
        <v>60</v>
      </c>
      <c r="S32" s="6">
        <v>150</v>
      </c>
      <c r="T32" s="6">
        <v>56</v>
      </c>
      <c r="U32" s="6">
        <v>40</v>
      </c>
      <c r="V32" s="6">
        <v>325</v>
      </c>
      <c r="W32" s="6">
        <v>106</v>
      </c>
      <c r="X32" s="6">
        <v>120</v>
      </c>
      <c r="Y32" s="6">
        <v>70</v>
      </c>
    </row>
    <row r="33" spans="2:26" ht="21.75" customHeight="1" x14ac:dyDescent="0.25">
      <c r="B33" s="103" t="s">
        <v>229</v>
      </c>
      <c r="C33" s="103"/>
      <c r="D33" s="11"/>
      <c r="E33" s="31">
        <f>E31*E32/1000</f>
        <v>19.89</v>
      </c>
      <c r="F33" s="31">
        <f t="shared" ref="F33:Y33" si="3">F31*F32/1000</f>
        <v>0.48</v>
      </c>
      <c r="G33" s="31">
        <f t="shared" si="3"/>
        <v>3.06</v>
      </c>
      <c r="H33" s="31">
        <f t="shared" si="3"/>
        <v>0.08</v>
      </c>
      <c r="I33" s="31">
        <f t="shared" si="3"/>
        <v>5.3125</v>
      </c>
      <c r="J33" s="31">
        <f t="shared" si="3"/>
        <v>1.7786999999999997</v>
      </c>
      <c r="K33" s="31">
        <f t="shared" si="3"/>
        <v>1.7195209999999999</v>
      </c>
      <c r="L33" s="31">
        <f t="shared" si="3"/>
        <v>1.68</v>
      </c>
      <c r="M33" s="31">
        <f t="shared" si="3"/>
        <v>7.2836400000000001</v>
      </c>
      <c r="N33" s="31">
        <f t="shared" si="3"/>
        <v>0.14000000000000001</v>
      </c>
      <c r="O33" s="31">
        <f t="shared" si="3"/>
        <v>0.1</v>
      </c>
      <c r="P33" s="31">
        <f t="shared" si="3"/>
        <v>1.6016000000000001</v>
      </c>
      <c r="Q33" s="31">
        <f t="shared" si="3"/>
        <v>2.66</v>
      </c>
      <c r="R33" s="31">
        <f t="shared" si="3"/>
        <v>1.218</v>
      </c>
      <c r="S33" s="31">
        <f t="shared" si="3"/>
        <v>0.3</v>
      </c>
      <c r="T33" s="31">
        <f t="shared" si="3"/>
        <v>1.68</v>
      </c>
      <c r="U33" s="31">
        <f t="shared" si="3"/>
        <v>0.82399999999999995</v>
      </c>
      <c r="V33" s="31">
        <f t="shared" si="3"/>
        <v>1.4624999999999999</v>
      </c>
      <c r="W33" s="31">
        <f t="shared" si="3"/>
        <v>0.62540000000000007</v>
      </c>
      <c r="X33" s="31">
        <f t="shared" si="3"/>
        <v>2.4</v>
      </c>
      <c r="Y33" s="31">
        <f t="shared" si="3"/>
        <v>14</v>
      </c>
      <c r="Z33" s="76">
        <f>SUM(E33:Y33)</f>
        <v>68.295861000000002</v>
      </c>
    </row>
    <row r="34" spans="2:26" x14ac:dyDescent="0.25">
      <c r="E34" t="s">
        <v>205</v>
      </c>
      <c r="F34" t="s">
        <v>205</v>
      </c>
      <c r="G34" t="s">
        <v>205</v>
      </c>
      <c r="H34" t="s">
        <v>205</v>
      </c>
      <c r="I34" t="s">
        <v>205</v>
      </c>
      <c r="J34" t="s">
        <v>205</v>
      </c>
      <c r="K34" t="s">
        <v>205</v>
      </c>
      <c r="L34" t="s">
        <v>205</v>
      </c>
      <c r="M34" t="s">
        <v>205</v>
      </c>
      <c r="N34" t="s">
        <v>205</v>
      </c>
      <c r="O34" t="s">
        <v>205</v>
      </c>
      <c r="P34" t="s">
        <v>205</v>
      </c>
      <c r="Q34" t="s">
        <v>205</v>
      </c>
      <c r="R34" t="s">
        <v>205</v>
      </c>
      <c r="S34" t="s">
        <v>205</v>
      </c>
      <c r="T34" t="s">
        <v>205</v>
      </c>
      <c r="U34" t="s">
        <v>205</v>
      </c>
      <c r="V34" t="s">
        <v>205</v>
      </c>
      <c r="W34" t="s">
        <v>205</v>
      </c>
      <c r="X34" t="s">
        <v>205</v>
      </c>
      <c r="Y34" t="s">
        <v>205</v>
      </c>
    </row>
  </sheetData>
  <mergeCells count="15">
    <mergeCell ref="B10:C10"/>
    <mergeCell ref="B33:C33"/>
    <mergeCell ref="B22:C22"/>
    <mergeCell ref="B31:C31"/>
    <mergeCell ref="B32:C32"/>
    <mergeCell ref="B1:C1"/>
    <mergeCell ref="B3:C3"/>
    <mergeCell ref="B23:B30"/>
    <mergeCell ref="D21:Y21"/>
    <mergeCell ref="B21:C21"/>
    <mergeCell ref="D3:R3"/>
    <mergeCell ref="B11:C11"/>
    <mergeCell ref="B4:C4"/>
    <mergeCell ref="B5:B7"/>
    <mergeCell ref="B9:C9"/>
  </mergeCells>
  <phoneticPr fontId="7" type="noConversion"/>
  <pageMargins left="0.75" right="0.75" top="1" bottom="1" header="0.5" footer="0.5"/>
  <pageSetup paperSize="9" scale="84" fitToHeight="0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2"/>
  <sheetViews>
    <sheetView topLeftCell="B16" workbookViewId="0">
      <selection activeCell="Q30" sqref="Q30"/>
    </sheetView>
  </sheetViews>
  <sheetFormatPr defaultRowHeight="13.2" x14ac:dyDescent="0.25"/>
  <cols>
    <col min="1" max="1" width="2" customWidth="1"/>
    <col min="2" max="2" width="3" customWidth="1"/>
    <col min="3" max="3" width="20.109375" customWidth="1"/>
    <col min="5" max="11" width="5.6640625" customWidth="1"/>
    <col min="12" max="12" width="6.5546875" customWidth="1"/>
    <col min="13" max="18" width="5.6640625" customWidth="1"/>
    <col min="19" max="19" width="6.5546875" customWidth="1"/>
    <col min="20" max="22" width="5.6640625" customWidth="1"/>
    <col min="23" max="23" width="7.109375" customWidth="1"/>
  </cols>
  <sheetData>
    <row r="1" spans="2:21" x14ac:dyDescent="0.25">
      <c r="C1" t="s">
        <v>82</v>
      </c>
    </row>
    <row r="3" spans="2:21" ht="18" x14ac:dyDescent="0.35">
      <c r="B3" s="117" t="s">
        <v>190</v>
      </c>
      <c r="C3" s="117"/>
      <c r="D3" s="113" t="s">
        <v>1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28"/>
      <c r="T3" s="128"/>
    </row>
    <row r="4" spans="2:21" ht="58.5" customHeight="1" x14ac:dyDescent="0.25">
      <c r="B4" s="127" t="s">
        <v>2</v>
      </c>
      <c r="C4" s="127"/>
      <c r="D4" s="41" t="s">
        <v>3</v>
      </c>
      <c r="E4" s="42" t="s">
        <v>7</v>
      </c>
      <c r="F4" s="42" t="s">
        <v>5</v>
      </c>
      <c r="G4" s="42" t="s">
        <v>8</v>
      </c>
      <c r="H4" s="42" t="s">
        <v>46</v>
      </c>
      <c r="I4" s="42" t="s">
        <v>6</v>
      </c>
      <c r="J4" s="42" t="s">
        <v>11</v>
      </c>
      <c r="K4" s="42" t="s">
        <v>80</v>
      </c>
      <c r="L4" s="42" t="s">
        <v>57</v>
      </c>
      <c r="M4" s="42" t="s">
        <v>81</v>
      </c>
      <c r="N4" s="42" t="s">
        <v>12</v>
      </c>
      <c r="O4" s="42" t="s">
        <v>16</v>
      </c>
      <c r="P4" s="42" t="s">
        <v>27</v>
      </c>
      <c r="Q4" s="42" t="s">
        <v>17</v>
      </c>
      <c r="R4" s="42" t="s">
        <v>14</v>
      </c>
      <c r="S4" s="42" t="s">
        <v>38</v>
      </c>
      <c r="T4" s="42"/>
    </row>
    <row r="5" spans="2:21" ht="27.6" x14ac:dyDescent="0.25">
      <c r="B5" s="114" t="s">
        <v>18</v>
      </c>
      <c r="C5" s="17" t="s">
        <v>128</v>
      </c>
      <c r="D5" s="11" t="s">
        <v>40</v>
      </c>
      <c r="E5" s="6">
        <v>16.2</v>
      </c>
      <c r="F5" s="6">
        <v>2</v>
      </c>
      <c r="G5" s="6">
        <v>1</v>
      </c>
      <c r="H5" s="6">
        <v>5</v>
      </c>
      <c r="I5" s="6">
        <v>0.8</v>
      </c>
      <c r="J5" s="6">
        <v>12</v>
      </c>
      <c r="K5" s="6">
        <v>73</v>
      </c>
      <c r="L5" s="6">
        <v>9</v>
      </c>
      <c r="M5" s="6"/>
      <c r="N5" s="6">
        <v>5.4</v>
      </c>
      <c r="O5" s="6">
        <v>2</v>
      </c>
      <c r="P5" s="6">
        <v>2.5</v>
      </c>
      <c r="Q5" s="6"/>
      <c r="R5" s="6"/>
      <c r="S5" s="6"/>
      <c r="T5" s="6"/>
    </row>
    <row r="6" spans="2:21" ht="27.6" x14ac:dyDescent="0.25">
      <c r="B6" s="114"/>
      <c r="C6" s="17" t="s">
        <v>78</v>
      </c>
      <c r="D6" s="11">
        <v>150</v>
      </c>
      <c r="E6" s="6"/>
      <c r="F6" s="6">
        <v>1.5</v>
      </c>
      <c r="G6" s="6">
        <v>5.25</v>
      </c>
      <c r="H6" s="6"/>
      <c r="I6" s="6"/>
      <c r="J6" s="6"/>
      <c r="K6" s="6"/>
      <c r="L6" s="6"/>
      <c r="M6" s="6">
        <v>51</v>
      </c>
      <c r="N6" s="6"/>
      <c r="O6" s="6"/>
      <c r="P6" s="6"/>
      <c r="Q6" s="6"/>
      <c r="R6" s="6"/>
      <c r="S6" s="6"/>
      <c r="T6" s="6"/>
    </row>
    <row r="7" spans="2:21" ht="21.75" customHeight="1" x14ac:dyDescent="0.25">
      <c r="B7" s="114"/>
      <c r="C7" s="17" t="s">
        <v>42</v>
      </c>
      <c r="D7" s="11">
        <v>60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>
        <v>63.6</v>
      </c>
      <c r="T7" s="6"/>
    </row>
    <row r="8" spans="2:21" ht="26.25" customHeight="1" x14ac:dyDescent="0.25">
      <c r="B8" s="114"/>
      <c r="C8" s="16" t="s">
        <v>211</v>
      </c>
      <c r="D8" s="11">
        <v>30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30</v>
      </c>
      <c r="R8" s="6"/>
      <c r="S8" s="6"/>
      <c r="T8" s="6"/>
    </row>
    <row r="9" spans="2:21" ht="19.5" customHeight="1" x14ac:dyDescent="0.25">
      <c r="B9" s="114"/>
      <c r="C9" s="17" t="s">
        <v>23</v>
      </c>
      <c r="D9" s="11">
        <v>200</v>
      </c>
      <c r="E9" s="6"/>
      <c r="F9" s="6"/>
      <c r="G9" s="6"/>
      <c r="H9" s="6"/>
      <c r="I9" s="6">
        <v>15</v>
      </c>
      <c r="J9" s="6"/>
      <c r="K9" s="6"/>
      <c r="L9" s="6"/>
      <c r="M9" s="6"/>
      <c r="N9" s="6"/>
      <c r="O9" s="6"/>
      <c r="P9" s="6"/>
      <c r="Q9" s="6"/>
      <c r="R9" s="6">
        <v>0.5</v>
      </c>
      <c r="S9" s="6"/>
      <c r="T9" s="6"/>
    </row>
    <row r="10" spans="2:21" ht="18" customHeight="1" x14ac:dyDescent="0.25">
      <c r="B10" s="114"/>
      <c r="C10" s="17" t="s">
        <v>79</v>
      </c>
      <c r="D10" s="15" t="s">
        <v>77</v>
      </c>
      <c r="E10" s="6">
        <v>30</v>
      </c>
      <c r="F10" s="6"/>
      <c r="G10" s="6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2:21" ht="23.25" customHeight="1" x14ac:dyDescent="0.25">
      <c r="B11" s="103" t="s">
        <v>24</v>
      </c>
      <c r="C11" s="103"/>
      <c r="D11" s="50">
        <v>615</v>
      </c>
      <c r="E11" s="6">
        <f t="shared" ref="E11:S11" si="0">SUM(E5:E10)</f>
        <v>46.2</v>
      </c>
      <c r="F11" s="6">
        <f t="shared" si="0"/>
        <v>3.5</v>
      </c>
      <c r="G11" s="6">
        <f t="shared" si="0"/>
        <v>16.25</v>
      </c>
      <c r="H11" s="6">
        <f t="shared" si="0"/>
        <v>5</v>
      </c>
      <c r="I11" s="6">
        <f t="shared" si="0"/>
        <v>15.8</v>
      </c>
      <c r="J11" s="6">
        <f t="shared" si="0"/>
        <v>12</v>
      </c>
      <c r="K11" s="6">
        <f t="shared" si="0"/>
        <v>73</v>
      </c>
      <c r="L11" s="6">
        <f t="shared" si="0"/>
        <v>9</v>
      </c>
      <c r="M11" s="6">
        <f t="shared" si="0"/>
        <v>51</v>
      </c>
      <c r="N11" s="6">
        <f t="shared" si="0"/>
        <v>5.4</v>
      </c>
      <c r="O11" s="6">
        <f t="shared" si="0"/>
        <v>2</v>
      </c>
      <c r="P11" s="6">
        <f t="shared" si="0"/>
        <v>2.5</v>
      </c>
      <c r="Q11" s="6">
        <f t="shared" si="0"/>
        <v>30</v>
      </c>
      <c r="R11" s="6">
        <f t="shared" si="0"/>
        <v>0.5</v>
      </c>
      <c r="S11" s="6">
        <f t="shared" si="0"/>
        <v>63.6</v>
      </c>
      <c r="T11" s="6"/>
    </row>
    <row r="12" spans="2:21" ht="21.75" customHeight="1" x14ac:dyDescent="0.25">
      <c r="B12" s="103" t="s">
        <v>25</v>
      </c>
      <c r="C12" s="103"/>
      <c r="D12" s="11"/>
      <c r="E12" s="6">
        <v>54</v>
      </c>
      <c r="F12" s="6">
        <v>20</v>
      </c>
      <c r="G12" s="6">
        <v>850</v>
      </c>
      <c r="H12" s="6">
        <v>40</v>
      </c>
      <c r="I12" s="6">
        <v>77</v>
      </c>
      <c r="J12" s="6">
        <v>40</v>
      </c>
      <c r="K12" s="6">
        <v>650</v>
      </c>
      <c r="L12" s="6">
        <v>60</v>
      </c>
      <c r="M12" s="6">
        <v>40</v>
      </c>
      <c r="N12" s="6">
        <v>152.16999999999999</v>
      </c>
      <c r="O12" s="6">
        <v>150</v>
      </c>
      <c r="P12" s="6">
        <v>40</v>
      </c>
      <c r="Q12" s="6">
        <v>56</v>
      </c>
      <c r="R12" s="6">
        <v>700</v>
      </c>
      <c r="S12" s="6">
        <v>123.08</v>
      </c>
      <c r="T12" s="6"/>
    </row>
    <row r="13" spans="2:21" ht="21.75" customHeight="1" x14ac:dyDescent="0.25">
      <c r="B13" s="103" t="s">
        <v>215</v>
      </c>
      <c r="C13" s="103"/>
      <c r="D13" s="11"/>
      <c r="E13" s="30">
        <f>E11*E12/1000</f>
        <v>2.4948000000000001</v>
      </c>
      <c r="F13" s="30">
        <f t="shared" ref="F13:S13" si="1">F11*F12/1000</f>
        <v>7.0000000000000007E-2</v>
      </c>
      <c r="G13" s="30">
        <f t="shared" si="1"/>
        <v>13.8125</v>
      </c>
      <c r="H13" s="30">
        <f t="shared" si="1"/>
        <v>0.2</v>
      </c>
      <c r="I13" s="30">
        <f t="shared" si="1"/>
        <v>1.2166000000000001</v>
      </c>
      <c r="J13" s="30">
        <f t="shared" si="1"/>
        <v>0.48</v>
      </c>
      <c r="K13" s="30">
        <f t="shared" si="1"/>
        <v>47.45</v>
      </c>
      <c r="L13" s="30">
        <f t="shared" si="1"/>
        <v>0.54</v>
      </c>
      <c r="M13" s="30">
        <f t="shared" si="1"/>
        <v>2.04</v>
      </c>
      <c r="N13" s="30">
        <f t="shared" si="1"/>
        <v>0.82171799999999995</v>
      </c>
      <c r="O13" s="30">
        <f t="shared" si="1"/>
        <v>0.3</v>
      </c>
      <c r="P13" s="30">
        <f t="shared" si="1"/>
        <v>0.1</v>
      </c>
      <c r="Q13" s="30">
        <f t="shared" si="1"/>
        <v>1.68</v>
      </c>
      <c r="R13" s="30">
        <f t="shared" si="1"/>
        <v>0.35</v>
      </c>
      <c r="S13" s="30">
        <f t="shared" si="1"/>
        <v>7.8278879999999997</v>
      </c>
      <c r="T13" s="30"/>
      <c r="U13" s="33">
        <f>SUM(E13:T13)</f>
        <v>79.383506000000011</v>
      </c>
    </row>
    <row r="14" spans="2:21" x14ac:dyDescent="0.25">
      <c r="E14" t="s">
        <v>205</v>
      </c>
      <c r="F14" t="s">
        <v>205</v>
      </c>
      <c r="G14" t="s">
        <v>205</v>
      </c>
      <c r="H14" t="s">
        <v>205</v>
      </c>
      <c r="I14" t="s">
        <v>205</v>
      </c>
      <c r="J14" t="s">
        <v>205</v>
      </c>
      <c r="K14" t="s">
        <v>205</v>
      </c>
      <c r="L14" t="s">
        <v>205</v>
      </c>
      <c r="M14" t="s">
        <v>205</v>
      </c>
      <c r="N14" t="s">
        <v>205</v>
      </c>
      <c r="O14" t="s">
        <v>205</v>
      </c>
      <c r="P14" t="s">
        <v>205</v>
      </c>
      <c r="Q14" t="s">
        <v>205</v>
      </c>
      <c r="R14" t="s">
        <v>205</v>
      </c>
      <c r="S14" t="s">
        <v>205</v>
      </c>
    </row>
    <row r="19" spans="2:23" x14ac:dyDescent="0.25">
      <c r="C19" t="s">
        <v>82</v>
      </c>
    </row>
    <row r="20" spans="2:23" ht="18" x14ac:dyDescent="0.35">
      <c r="B20" s="117" t="s">
        <v>190</v>
      </c>
      <c r="C20" s="117"/>
      <c r="D20" s="119" t="s">
        <v>1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5"/>
      <c r="T20" s="125"/>
      <c r="U20" s="126"/>
      <c r="V20" s="126"/>
    </row>
    <row r="21" spans="2:23" ht="61.5" customHeight="1" x14ac:dyDescent="0.25">
      <c r="B21" s="127" t="s">
        <v>2</v>
      </c>
      <c r="C21" s="127"/>
      <c r="D21" s="41" t="s">
        <v>3</v>
      </c>
      <c r="E21" s="42" t="s">
        <v>85</v>
      </c>
      <c r="F21" s="42" t="s">
        <v>5</v>
      </c>
      <c r="G21" s="42" t="s">
        <v>86</v>
      </c>
      <c r="H21" s="42" t="s">
        <v>8</v>
      </c>
      <c r="I21" s="42" t="s">
        <v>46</v>
      </c>
      <c r="J21" s="42" t="s">
        <v>6</v>
      </c>
      <c r="K21" s="42" t="s">
        <v>11</v>
      </c>
      <c r="L21" s="42" t="s">
        <v>27</v>
      </c>
      <c r="M21" s="42" t="s">
        <v>80</v>
      </c>
      <c r="N21" s="42" t="s">
        <v>81</v>
      </c>
      <c r="O21" s="42" t="s">
        <v>12</v>
      </c>
      <c r="P21" s="42" t="s">
        <v>16</v>
      </c>
      <c r="Q21" s="42" t="s">
        <v>57</v>
      </c>
      <c r="R21" s="42" t="s">
        <v>200</v>
      </c>
      <c r="S21" s="42" t="s">
        <v>38</v>
      </c>
      <c r="T21" s="42" t="s">
        <v>87</v>
      </c>
      <c r="U21" s="42" t="s">
        <v>13</v>
      </c>
      <c r="V21" s="42" t="s">
        <v>199</v>
      </c>
    </row>
    <row r="22" spans="2:23" ht="41.4" x14ac:dyDescent="0.25">
      <c r="B22" s="114" t="s">
        <v>115</v>
      </c>
      <c r="C22" s="14" t="s">
        <v>83</v>
      </c>
      <c r="D22" s="11">
        <v>250</v>
      </c>
      <c r="E22" s="6"/>
      <c r="F22" s="6">
        <v>1</v>
      </c>
      <c r="G22" s="6"/>
      <c r="H22" s="6"/>
      <c r="I22" s="6">
        <v>12.5</v>
      </c>
      <c r="J22" s="6"/>
      <c r="K22" s="6">
        <v>14</v>
      </c>
      <c r="L22" s="6"/>
      <c r="M22" s="6"/>
      <c r="N22" s="6"/>
      <c r="O22" s="6">
        <v>5</v>
      </c>
      <c r="P22" s="6">
        <v>1</v>
      </c>
      <c r="Q22" s="6"/>
      <c r="R22" s="6"/>
      <c r="S22" s="6"/>
      <c r="T22" s="6">
        <v>62.5</v>
      </c>
      <c r="U22" s="6">
        <v>40</v>
      </c>
      <c r="V22" s="6"/>
    </row>
    <row r="23" spans="2:23" ht="27.6" x14ac:dyDescent="0.25">
      <c r="B23" s="114"/>
      <c r="C23" s="17" t="s">
        <v>128</v>
      </c>
      <c r="D23" s="11" t="s">
        <v>40</v>
      </c>
      <c r="E23" s="6">
        <v>16.2</v>
      </c>
      <c r="F23" s="6">
        <v>2.2999999999999998</v>
      </c>
      <c r="G23" s="6"/>
      <c r="H23" s="6">
        <v>1</v>
      </c>
      <c r="I23" s="6">
        <v>5</v>
      </c>
      <c r="J23" s="6">
        <v>0.8</v>
      </c>
      <c r="K23" s="6">
        <v>12</v>
      </c>
      <c r="L23" s="6">
        <v>2.5</v>
      </c>
      <c r="M23" s="6">
        <v>73.099999999999994</v>
      </c>
      <c r="N23" s="6"/>
      <c r="O23" s="6">
        <v>5.4</v>
      </c>
      <c r="P23" s="6">
        <v>2</v>
      </c>
      <c r="Q23" s="6">
        <v>9</v>
      </c>
      <c r="R23" s="6"/>
      <c r="S23" s="6"/>
      <c r="T23" s="6"/>
      <c r="U23" s="6"/>
      <c r="V23" s="6"/>
    </row>
    <row r="24" spans="2:23" ht="27.6" x14ac:dyDescent="0.25">
      <c r="B24" s="114"/>
      <c r="C24" s="17" t="s">
        <v>78</v>
      </c>
      <c r="D24" s="11">
        <v>150</v>
      </c>
      <c r="E24" s="6"/>
      <c r="F24" s="6">
        <v>1</v>
      </c>
      <c r="G24" s="6"/>
      <c r="H24" s="6">
        <v>5.25</v>
      </c>
      <c r="I24" s="6"/>
      <c r="J24" s="6"/>
      <c r="K24" s="6"/>
      <c r="L24" s="6"/>
      <c r="M24" s="6"/>
      <c r="N24" s="6">
        <v>51</v>
      </c>
      <c r="O24" s="6"/>
      <c r="P24" s="6"/>
      <c r="Q24" s="6"/>
      <c r="R24" s="6"/>
      <c r="S24" s="6"/>
      <c r="T24" s="6"/>
      <c r="U24" s="6"/>
      <c r="V24" s="6"/>
    </row>
    <row r="25" spans="2:23" ht="13.8" x14ac:dyDescent="0.25">
      <c r="B25" s="114"/>
      <c r="C25" s="14" t="s">
        <v>42</v>
      </c>
      <c r="D25" s="11">
        <v>60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>
        <v>63</v>
      </c>
      <c r="T25" s="6"/>
      <c r="U25" s="6"/>
      <c r="V25" s="6"/>
    </row>
    <row r="26" spans="2:23" ht="13.8" x14ac:dyDescent="0.25">
      <c r="B26" s="114"/>
      <c r="C26" s="14" t="s">
        <v>50</v>
      </c>
      <c r="D26" s="11">
        <v>30</v>
      </c>
      <c r="E26" s="6">
        <v>30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3" ht="27.6" x14ac:dyDescent="0.25">
      <c r="B27" s="114"/>
      <c r="C27" s="16" t="s">
        <v>211</v>
      </c>
      <c r="D27" s="11">
        <v>30</v>
      </c>
      <c r="E27" s="6"/>
      <c r="F27" s="6"/>
      <c r="G27" s="6">
        <v>30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 t="s">
        <v>84</v>
      </c>
      <c r="T27" s="6"/>
      <c r="U27" s="6"/>
      <c r="V27" s="6"/>
    </row>
    <row r="28" spans="2:23" ht="13.8" x14ac:dyDescent="0.25">
      <c r="B28" s="114"/>
      <c r="C28" s="14" t="s">
        <v>196</v>
      </c>
      <c r="D28" s="11">
        <v>200</v>
      </c>
      <c r="E28" s="6"/>
      <c r="F28" s="6"/>
      <c r="G28" s="6"/>
      <c r="H28" s="6"/>
      <c r="I28" s="6"/>
      <c r="J28" s="6">
        <v>20</v>
      </c>
      <c r="K28" s="6"/>
      <c r="L28" s="6"/>
      <c r="M28" s="6"/>
      <c r="N28" s="6"/>
      <c r="O28" s="6"/>
      <c r="P28" s="6"/>
      <c r="Q28" s="6"/>
      <c r="R28" s="6">
        <v>10</v>
      </c>
      <c r="S28" s="6"/>
      <c r="T28" s="6"/>
      <c r="U28" s="6"/>
      <c r="V28" s="6">
        <v>60</v>
      </c>
    </row>
    <row r="29" spans="2:23" ht="23.25" customHeight="1" x14ac:dyDescent="0.25">
      <c r="B29" s="103" t="s">
        <v>24</v>
      </c>
      <c r="C29" s="103"/>
      <c r="D29" s="50">
        <v>860</v>
      </c>
      <c r="E29" s="6">
        <f t="shared" ref="E29:V29" si="2">SUM(E22:E28)</f>
        <v>46.2</v>
      </c>
      <c r="F29" s="6">
        <f t="shared" si="2"/>
        <v>4.3</v>
      </c>
      <c r="G29" s="6">
        <f t="shared" si="2"/>
        <v>30</v>
      </c>
      <c r="H29" s="6">
        <f t="shared" si="2"/>
        <v>6.25</v>
      </c>
      <c r="I29" s="6">
        <f t="shared" si="2"/>
        <v>17.5</v>
      </c>
      <c r="J29" s="6">
        <f t="shared" si="2"/>
        <v>20.8</v>
      </c>
      <c r="K29" s="6">
        <f t="shared" si="2"/>
        <v>26</v>
      </c>
      <c r="L29" s="6">
        <f t="shared" si="2"/>
        <v>2.5</v>
      </c>
      <c r="M29" s="6">
        <f t="shared" si="2"/>
        <v>73.099999999999994</v>
      </c>
      <c r="N29" s="6">
        <f t="shared" si="2"/>
        <v>51</v>
      </c>
      <c r="O29" s="6">
        <f t="shared" si="2"/>
        <v>10.4</v>
      </c>
      <c r="P29" s="6">
        <f t="shared" si="2"/>
        <v>3</v>
      </c>
      <c r="Q29" s="6">
        <f t="shared" si="2"/>
        <v>9</v>
      </c>
      <c r="R29" s="6">
        <f t="shared" si="2"/>
        <v>10</v>
      </c>
      <c r="S29" s="6">
        <f t="shared" si="2"/>
        <v>63</v>
      </c>
      <c r="T29" s="6">
        <f t="shared" si="2"/>
        <v>62.5</v>
      </c>
      <c r="U29" s="6">
        <f t="shared" si="2"/>
        <v>40</v>
      </c>
      <c r="V29" s="6">
        <f t="shared" si="2"/>
        <v>60</v>
      </c>
    </row>
    <row r="30" spans="2:23" ht="21.75" customHeight="1" x14ac:dyDescent="0.25">
      <c r="B30" s="103" t="s">
        <v>25</v>
      </c>
      <c r="C30" s="103"/>
      <c r="D30" s="11"/>
      <c r="E30" s="6">
        <v>56</v>
      </c>
      <c r="F30" s="6">
        <v>20</v>
      </c>
      <c r="G30" s="6">
        <v>56</v>
      </c>
      <c r="H30" s="6">
        <v>850</v>
      </c>
      <c r="I30" s="6">
        <v>40</v>
      </c>
      <c r="J30" s="6">
        <v>77</v>
      </c>
      <c r="K30" s="6">
        <v>40</v>
      </c>
      <c r="L30" s="6">
        <v>40</v>
      </c>
      <c r="M30" s="6">
        <v>650</v>
      </c>
      <c r="N30" s="6">
        <v>40</v>
      </c>
      <c r="O30" s="19">
        <v>152.16999999999999</v>
      </c>
      <c r="P30" s="6">
        <v>150</v>
      </c>
      <c r="Q30" s="6">
        <v>60</v>
      </c>
      <c r="R30" s="6">
        <v>150</v>
      </c>
      <c r="S30" s="6">
        <v>123.08</v>
      </c>
      <c r="T30" s="6">
        <v>40</v>
      </c>
      <c r="U30" s="6">
        <v>40</v>
      </c>
      <c r="V30" s="6">
        <v>50</v>
      </c>
    </row>
    <row r="31" spans="2:23" ht="21.75" customHeight="1" x14ac:dyDescent="0.25">
      <c r="B31" s="103" t="s">
        <v>228</v>
      </c>
      <c r="C31" s="103"/>
      <c r="D31" s="11"/>
      <c r="E31" s="30">
        <f>E29*E30/1000</f>
        <v>2.5872000000000002</v>
      </c>
      <c r="F31" s="30">
        <f t="shared" ref="F31:V31" si="3">F29*F30/1000</f>
        <v>8.5999999999999993E-2</v>
      </c>
      <c r="G31" s="30">
        <f t="shared" si="3"/>
        <v>1.68</v>
      </c>
      <c r="H31" s="30">
        <f t="shared" si="3"/>
        <v>5.3125</v>
      </c>
      <c r="I31" s="30">
        <f t="shared" si="3"/>
        <v>0.7</v>
      </c>
      <c r="J31" s="30">
        <f t="shared" si="3"/>
        <v>1.6016000000000001</v>
      </c>
      <c r="K31" s="30">
        <f t="shared" si="3"/>
        <v>1.04</v>
      </c>
      <c r="L31" s="30">
        <f t="shared" si="3"/>
        <v>0.1</v>
      </c>
      <c r="M31" s="30">
        <f t="shared" si="3"/>
        <v>47.514999999999993</v>
      </c>
      <c r="N31" s="30">
        <f t="shared" si="3"/>
        <v>2.04</v>
      </c>
      <c r="O31" s="30">
        <f t="shared" si="3"/>
        <v>1.582568</v>
      </c>
      <c r="P31" s="30">
        <f t="shared" si="3"/>
        <v>0.45</v>
      </c>
      <c r="Q31" s="30">
        <f t="shared" si="3"/>
        <v>0.54</v>
      </c>
      <c r="R31" s="30">
        <f t="shared" si="3"/>
        <v>1.5</v>
      </c>
      <c r="S31" s="30">
        <f t="shared" si="3"/>
        <v>7.7540399999999998</v>
      </c>
      <c r="T31" s="30">
        <f t="shared" si="3"/>
        <v>2.5</v>
      </c>
      <c r="U31" s="30">
        <f t="shared" si="3"/>
        <v>1.6</v>
      </c>
      <c r="V31" s="30">
        <f t="shared" si="3"/>
        <v>3</v>
      </c>
      <c r="W31" s="34">
        <f>SUM(E31:V31)</f>
        <v>81.588908000000004</v>
      </c>
    </row>
    <row r="32" spans="2:23" x14ac:dyDescent="0.25">
      <c r="E32" t="s">
        <v>205</v>
      </c>
      <c r="F32" t="s">
        <v>205</v>
      </c>
      <c r="G32" t="s">
        <v>205</v>
      </c>
      <c r="H32" t="s">
        <v>205</v>
      </c>
      <c r="I32" t="s">
        <v>205</v>
      </c>
      <c r="J32" t="s">
        <v>205</v>
      </c>
      <c r="K32" t="s">
        <v>205</v>
      </c>
      <c r="L32" t="s">
        <v>205</v>
      </c>
      <c r="M32" t="s">
        <v>205</v>
      </c>
      <c r="N32" t="s">
        <v>205</v>
      </c>
      <c r="O32" t="s">
        <v>205</v>
      </c>
      <c r="P32" t="s">
        <v>205</v>
      </c>
      <c r="Q32" t="s">
        <v>205</v>
      </c>
      <c r="R32" t="s">
        <v>205</v>
      </c>
      <c r="S32" t="s">
        <v>205</v>
      </c>
      <c r="T32" t="s">
        <v>205</v>
      </c>
      <c r="U32" t="s">
        <v>205</v>
      </c>
      <c r="V32" t="s">
        <v>205</v>
      </c>
    </row>
  </sheetData>
  <mergeCells count="14">
    <mergeCell ref="D3:T3"/>
    <mergeCell ref="B5:B10"/>
    <mergeCell ref="B11:C11"/>
    <mergeCell ref="B12:C12"/>
    <mergeCell ref="B13:C13"/>
    <mergeCell ref="B21:C21"/>
    <mergeCell ref="B3:C3"/>
    <mergeCell ref="B4:C4"/>
    <mergeCell ref="B31:C31"/>
    <mergeCell ref="D20:V20"/>
    <mergeCell ref="B30:C30"/>
    <mergeCell ref="B22:B28"/>
    <mergeCell ref="B29:C29"/>
    <mergeCell ref="B20:C20"/>
  </mergeCells>
  <phoneticPr fontId="7" type="noConversion"/>
  <pageMargins left="0.75" right="0.75" top="1" bottom="1" header="0.5" footer="0.5"/>
  <pageSetup paperSize="9" scale="90" fitToHeight="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2"/>
  <sheetViews>
    <sheetView topLeftCell="A22" workbookViewId="0">
      <selection activeCell="S25" sqref="S25"/>
    </sheetView>
  </sheetViews>
  <sheetFormatPr defaultRowHeight="13.2" x14ac:dyDescent="0.25"/>
  <cols>
    <col min="1" max="1" width="2" customWidth="1"/>
    <col min="2" max="2" width="3" customWidth="1"/>
    <col min="3" max="3" width="20.109375" customWidth="1"/>
    <col min="5" max="23" width="5.6640625" customWidth="1"/>
  </cols>
  <sheetData>
    <row r="1" spans="2:20" x14ac:dyDescent="0.25">
      <c r="C1" t="s">
        <v>89</v>
      </c>
    </row>
    <row r="3" spans="2:20" ht="18" x14ac:dyDescent="0.35">
      <c r="B3" s="117" t="s">
        <v>190</v>
      </c>
      <c r="C3" s="117"/>
      <c r="D3" s="113" t="s">
        <v>1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28"/>
      <c r="S3" s="128"/>
    </row>
    <row r="4" spans="2:20" ht="54" customHeight="1" x14ac:dyDescent="0.25">
      <c r="B4" s="127" t="s">
        <v>2</v>
      </c>
      <c r="C4" s="127"/>
      <c r="D4" s="41" t="s">
        <v>3</v>
      </c>
      <c r="E4" s="42" t="s">
        <v>92</v>
      </c>
      <c r="F4" s="42" t="s">
        <v>14</v>
      </c>
      <c r="G4" s="42" t="s">
        <v>93</v>
      </c>
      <c r="H4" s="42" t="s">
        <v>8</v>
      </c>
      <c r="I4" s="42" t="s">
        <v>94</v>
      </c>
      <c r="J4" s="42" t="s">
        <v>95</v>
      </c>
      <c r="K4" s="42" t="s">
        <v>96</v>
      </c>
      <c r="L4" s="42" t="s">
        <v>97</v>
      </c>
      <c r="M4" s="42" t="s">
        <v>17</v>
      </c>
      <c r="N4" s="38" t="s">
        <v>170</v>
      </c>
      <c r="O4" s="38" t="s">
        <v>182</v>
      </c>
      <c r="P4" s="42"/>
      <c r="Q4" s="68"/>
      <c r="R4" s="68"/>
      <c r="S4" s="68"/>
    </row>
    <row r="5" spans="2:20" ht="33" customHeight="1" x14ac:dyDescent="0.25">
      <c r="B5" s="106" t="s">
        <v>18</v>
      </c>
      <c r="C5" s="17" t="s">
        <v>90</v>
      </c>
      <c r="D5" s="11" t="s">
        <v>91</v>
      </c>
      <c r="E5" s="6">
        <v>44</v>
      </c>
      <c r="F5" s="6"/>
      <c r="G5" s="6">
        <v>1</v>
      </c>
      <c r="H5" s="6">
        <v>5</v>
      </c>
      <c r="I5" s="6">
        <v>6</v>
      </c>
      <c r="J5" s="6"/>
      <c r="K5" s="6"/>
      <c r="L5" s="6">
        <v>100</v>
      </c>
      <c r="M5" s="6"/>
      <c r="N5" s="6"/>
      <c r="O5" s="6"/>
      <c r="P5" s="1"/>
      <c r="Q5" s="1"/>
      <c r="R5" s="1"/>
      <c r="S5" s="1"/>
    </row>
    <row r="6" spans="2:20" ht="27.6" x14ac:dyDescent="0.25">
      <c r="B6" s="107"/>
      <c r="C6" s="16" t="s">
        <v>211</v>
      </c>
      <c r="D6" s="11">
        <v>30</v>
      </c>
      <c r="E6" s="6"/>
      <c r="F6" s="6"/>
      <c r="G6" s="6"/>
      <c r="H6" s="6"/>
      <c r="I6" s="6"/>
      <c r="J6" s="6"/>
      <c r="K6" s="6"/>
      <c r="L6" s="6"/>
      <c r="M6" s="6">
        <v>30</v>
      </c>
      <c r="N6" s="6"/>
      <c r="O6" s="6"/>
      <c r="P6" s="1"/>
      <c r="Q6" s="1"/>
      <c r="R6" s="1"/>
      <c r="S6" s="1"/>
    </row>
    <row r="7" spans="2:20" ht="20.25" customHeight="1" x14ac:dyDescent="0.25">
      <c r="B7" s="107"/>
      <c r="C7" s="17" t="s">
        <v>23</v>
      </c>
      <c r="D7" s="11">
        <v>200</v>
      </c>
      <c r="E7" s="6"/>
      <c r="F7" s="6">
        <v>0.5</v>
      </c>
      <c r="G7" s="6"/>
      <c r="H7" s="6"/>
      <c r="I7" s="6">
        <v>15</v>
      </c>
      <c r="J7" s="6"/>
      <c r="K7" s="6"/>
      <c r="L7" s="6"/>
      <c r="M7" s="6"/>
      <c r="N7" s="6"/>
      <c r="O7" s="6"/>
      <c r="P7" s="1"/>
      <c r="Q7" s="1"/>
      <c r="R7" s="1"/>
      <c r="S7" s="1"/>
    </row>
    <row r="8" spans="2:20" ht="18" customHeight="1" x14ac:dyDescent="0.25">
      <c r="B8" s="107"/>
      <c r="C8" s="17" t="s">
        <v>22</v>
      </c>
      <c r="D8" s="15" t="s">
        <v>77</v>
      </c>
      <c r="E8" s="6"/>
      <c r="F8" s="6"/>
      <c r="G8" s="6"/>
      <c r="H8" s="6">
        <v>10</v>
      </c>
      <c r="I8" s="6"/>
      <c r="J8" s="6">
        <v>30</v>
      </c>
      <c r="K8" s="6"/>
      <c r="L8" s="6"/>
      <c r="M8" s="6"/>
      <c r="N8" s="6"/>
      <c r="O8" s="6"/>
      <c r="P8" s="1"/>
      <c r="Q8" s="1"/>
      <c r="R8" s="1"/>
      <c r="S8" s="1"/>
    </row>
    <row r="9" spans="2:20" ht="18" customHeight="1" x14ac:dyDescent="0.25">
      <c r="B9" s="129"/>
      <c r="C9" s="17" t="s">
        <v>169</v>
      </c>
      <c r="D9" s="11">
        <v>50</v>
      </c>
      <c r="E9" s="6"/>
      <c r="F9" s="6"/>
      <c r="G9" s="6"/>
      <c r="H9" s="6"/>
      <c r="I9" s="6"/>
      <c r="J9" s="6"/>
      <c r="K9" s="6"/>
      <c r="L9" s="6"/>
      <c r="M9" s="6"/>
      <c r="N9" s="6">
        <v>50</v>
      </c>
      <c r="O9" s="6"/>
      <c r="P9" s="1"/>
      <c r="Q9" s="1"/>
      <c r="R9" s="1"/>
      <c r="S9" s="1"/>
    </row>
    <row r="10" spans="2:20" ht="18" customHeight="1" x14ac:dyDescent="0.25">
      <c r="B10" s="118"/>
      <c r="C10" s="17" t="s">
        <v>181</v>
      </c>
      <c r="D10" s="11" t="s">
        <v>209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1</v>
      </c>
      <c r="P10" s="1"/>
      <c r="Q10" s="1"/>
      <c r="R10" s="1"/>
      <c r="S10" s="1"/>
    </row>
    <row r="11" spans="2:20" ht="18.75" customHeight="1" x14ac:dyDescent="0.25">
      <c r="B11" s="110" t="s">
        <v>24</v>
      </c>
      <c r="C11" s="110"/>
      <c r="D11" s="50">
        <v>515</v>
      </c>
      <c r="E11" s="6">
        <f>SUM(E5:E9)</f>
        <v>44</v>
      </c>
      <c r="F11" s="6">
        <f t="shared" ref="F11:N11" si="0">SUM(F5:F9)</f>
        <v>0.5</v>
      </c>
      <c r="G11" s="6">
        <f t="shared" si="0"/>
        <v>1</v>
      </c>
      <c r="H11" s="6">
        <f t="shared" si="0"/>
        <v>15</v>
      </c>
      <c r="I11" s="6">
        <f t="shared" si="0"/>
        <v>21</v>
      </c>
      <c r="J11" s="6">
        <f t="shared" si="0"/>
        <v>30</v>
      </c>
      <c r="K11" s="6">
        <f t="shared" si="0"/>
        <v>0</v>
      </c>
      <c r="L11" s="6">
        <f t="shared" si="0"/>
        <v>100</v>
      </c>
      <c r="M11" s="6">
        <f t="shared" si="0"/>
        <v>30</v>
      </c>
      <c r="N11" s="6">
        <f t="shared" si="0"/>
        <v>50</v>
      </c>
      <c r="O11" s="6">
        <v>1</v>
      </c>
      <c r="P11" s="1"/>
      <c r="Q11" s="1"/>
      <c r="R11" s="1"/>
      <c r="S11" s="1"/>
    </row>
    <row r="12" spans="2:20" ht="15.6" x14ac:dyDescent="0.25">
      <c r="B12" s="110" t="s">
        <v>25</v>
      </c>
      <c r="C12" s="110"/>
      <c r="D12" s="11"/>
      <c r="E12" s="6">
        <v>106</v>
      </c>
      <c r="F12" s="6">
        <v>700</v>
      </c>
      <c r="G12" s="6">
        <v>20</v>
      </c>
      <c r="H12" s="6">
        <v>850</v>
      </c>
      <c r="I12" s="6">
        <v>77</v>
      </c>
      <c r="J12" s="6">
        <v>54</v>
      </c>
      <c r="K12" s="6">
        <v>630</v>
      </c>
      <c r="L12" s="6">
        <v>62</v>
      </c>
      <c r="M12" s="6">
        <v>54</v>
      </c>
      <c r="N12" s="6">
        <v>150</v>
      </c>
      <c r="O12" s="6">
        <v>30</v>
      </c>
      <c r="P12" s="4"/>
      <c r="Q12" s="4"/>
      <c r="R12" s="4"/>
      <c r="S12" s="4"/>
    </row>
    <row r="13" spans="2:20" ht="15.6" x14ac:dyDescent="0.25">
      <c r="B13" s="110" t="s">
        <v>216</v>
      </c>
      <c r="C13" s="110"/>
      <c r="D13" s="11"/>
      <c r="E13" s="31">
        <f>E11*E12/1000</f>
        <v>4.6639999999999997</v>
      </c>
      <c r="F13" s="31">
        <f t="shared" ref="F13:N13" si="1">F11*F12/1000</f>
        <v>0.35</v>
      </c>
      <c r="G13" s="31">
        <f t="shared" si="1"/>
        <v>0.02</v>
      </c>
      <c r="H13" s="31">
        <f t="shared" si="1"/>
        <v>12.75</v>
      </c>
      <c r="I13" s="31">
        <f t="shared" si="1"/>
        <v>1.617</v>
      </c>
      <c r="J13" s="31">
        <f t="shared" si="1"/>
        <v>1.62</v>
      </c>
      <c r="K13" s="31">
        <f t="shared" si="1"/>
        <v>0</v>
      </c>
      <c r="L13" s="31">
        <f t="shared" si="1"/>
        <v>6.2</v>
      </c>
      <c r="M13" s="31">
        <f t="shared" si="1"/>
        <v>1.62</v>
      </c>
      <c r="N13" s="31">
        <f t="shared" si="1"/>
        <v>7.5</v>
      </c>
      <c r="O13" s="31">
        <v>30</v>
      </c>
      <c r="P13" s="35"/>
      <c r="Q13" s="35"/>
      <c r="R13" s="35"/>
      <c r="S13" s="65">
        <f>SUM(E13:R13)</f>
        <v>66.341000000000008</v>
      </c>
      <c r="T13" s="55"/>
    </row>
    <row r="14" spans="2:20" x14ac:dyDescent="0.25">
      <c r="E14" t="s">
        <v>205</v>
      </c>
      <c r="F14" t="s">
        <v>205</v>
      </c>
      <c r="G14" t="s">
        <v>205</v>
      </c>
      <c r="H14" t="s">
        <v>205</v>
      </c>
      <c r="I14" t="s">
        <v>205</v>
      </c>
      <c r="J14" t="s">
        <v>205</v>
      </c>
      <c r="L14" t="s">
        <v>205</v>
      </c>
      <c r="M14" t="s">
        <v>205</v>
      </c>
      <c r="N14" t="s">
        <v>205</v>
      </c>
    </row>
    <row r="19" spans="2:24" x14ac:dyDescent="0.25">
      <c r="C19" t="s">
        <v>105</v>
      </c>
    </row>
    <row r="20" spans="2:24" ht="18" x14ac:dyDescent="0.35">
      <c r="B20" s="117" t="s">
        <v>190</v>
      </c>
      <c r="C20" s="117"/>
      <c r="D20" s="113" t="s">
        <v>1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28"/>
      <c r="S20" s="128"/>
      <c r="T20" s="130"/>
      <c r="U20" s="130"/>
      <c r="V20" s="130"/>
      <c r="W20" s="130"/>
    </row>
    <row r="21" spans="2:24" ht="56.25" customHeight="1" x14ac:dyDescent="0.25">
      <c r="B21" s="127" t="s">
        <v>2</v>
      </c>
      <c r="C21" s="127"/>
      <c r="D21" s="41" t="s">
        <v>3</v>
      </c>
      <c r="E21" s="42" t="s">
        <v>13</v>
      </c>
      <c r="F21" s="42" t="s">
        <v>46</v>
      </c>
      <c r="G21" s="42" t="s">
        <v>93</v>
      </c>
      <c r="H21" s="42" t="s">
        <v>8</v>
      </c>
      <c r="I21" s="42" t="s">
        <v>94</v>
      </c>
      <c r="J21" s="42" t="s">
        <v>101</v>
      </c>
      <c r="K21" s="42" t="s">
        <v>11</v>
      </c>
      <c r="L21" s="42" t="s">
        <v>17</v>
      </c>
      <c r="M21" s="42" t="s">
        <v>47</v>
      </c>
      <c r="N21" s="42" t="s">
        <v>69</v>
      </c>
      <c r="O21" s="42" t="s">
        <v>80</v>
      </c>
      <c r="P21" s="42" t="s">
        <v>102</v>
      </c>
      <c r="Q21" s="42" t="s">
        <v>12</v>
      </c>
      <c r="R21" s="42" t="s">
        <v>27</v>
      </c>
      <c r="S21" s="42" t="s">
        <v>16</v>
      </c>
      <c r="T21" s="42" t="s">
        <v>103</v>
      </c>
      <c r="U21" s="42" t="s">
        <v>104</v>
      </c>
      <c r="V21" s="42" t="s">
        <v>88</v>
      </c>
      <c r="W21" s="42" t="s">
        <v>151</v>
      </c>
    </row>
    <row r="22" spans="2:24" ht="27.6" x14ac:dyDescent="0.25">
      <c r="B22" s="114" t="s">
        <v>115</v>
      </c>
      <c r="C22" s="14" t="s">
        <v>98</v>
      </c>
      <c r="D22" s="11">
        <v>250</v>
      </c>
      <c r="E22" s="6">
        <v>100</v>
      </c>
      <c r="F22" s="6">
        <v>12.5</v>
      </c>
      <c r="G22" s="6">
        <v>1.5</v>
      </c>
      <c r="H22" s="6"/>
      <c r="I22" s="6"/>
      <c r="J22" s="6"/>
      <c r="K22" s="6">
        <v>6</v>
      </c>
      <c r="L22" s="6"/>
      <c r="M22" s="6">
        <v>5</v>
      </c>
      <c r="N22" s="6">
        <v>27.3</v>
      </c>
      <c r="O22" s="6"/>
      <c r="P22" s="6"/>
      <c r="Q22" s="6">
        <v>5</v>
      </c>
      <c r="R22" s="6"/>
      <c r="S22" s="6"/>
      <c r="T22" s="6"/>
      <c r="U22" s="6"/>
      <c r="V22" s="6"/>
      <c r="W22" s="6"/>
    </row>
    <row r="23" spans="2:24" ht="27.6" x14ac:dyDescent="0.25">
      <c r="B23" s="114"/>
      <c r="C23" s="14" t="s">
        <v>99</v>
      </c>
      <c r="D23" s="11" t="s">
        <v>40</v>
      </c>
      <c r="E23" s="6"/>
      <c r="F23" s="6">
        <v>5</v>
      </c>
      <c r="G23" s="6">
        <v>2.2999999999999998</v>
      </c>
      <c r="H23" s="6">
        <v>1</v>
      </c>
      <c r="I23" s="6">
        <v>0.8</v>
      </c>
      <c r="J23" s="6"/>
      <c r="K23" s="6">
        <v>33.6</v>
      </c>
      <c r="L23" s="6"/>
      <c r="M23" s="6"/>
      <c r="N23" s="6"/>
      <c r="O23" s="6">
        <v>62.6</v>
      </c>
      <c r="P23" s="6"/>
      <c r="Q23" s="6">
        <v>9</v>
      </c>
      <c r="R23" s="6">
        <v>8.8000000000000007</v>
      </c>
      <c r="S23" s="6">
        <v>2</v>
      </c>
      <c r="T23" s="6">
        <v>7.5</v>
      </c>
      <c r="U23" s="6"/>
      <c r="V23" s="6"/>
      <c r="W23" s="6"/>
    </row>
    <row r="24" spans="2:24" ht="27.6" x14ac:dyDescent="0.25">
      <c r="B24" s="114"/>
      <c r="C24" s="14" t="s">
        <v>100</v>
      </c>
      <c r="D24" s="11">
        <v>150</v>
      </c>
      <c r="E24" s="6"/>
      <c r="F24" s="6"/>
      <c r="G24" s="6">
        <v>1</v>
      </c>
      <c r="H24" s="6">
        <v>5.25</v>
      </c>
      <c r="I24" s="6"/>
      <c r="J24" s="6"/>
      <c r="K24" s="6"/>
      <c r="L24" s="6"/>
      <c r="M24" s="6"/>
      <c r="N24" s="6"/>
      <c r="O24" s="6"/>
      <c r="P24" s="6">
        <v>36.299999999999997</v>
      </c>
      <c r="Q24" s="6"/>
      <c r="R24" s="6"/>
      <c r="S24" s="6"/>
      <c r="T24" s="6"/>
      <c r="U24" s="6"/>
      <c r="V24" s="6"/>
      <c r="W24" s="6"/>
    </row>
    <row r="25" spans="2:24" ht="13.8" x14ac:dyDescent="0.25">
      <c r="B25" s="114"/>
      <c r="C25" s="17" t="s">
        <v>201</v>
      </c>
      <c r="D25" s="11">
        <v>60</v>
      </c>
      <c r="E25" s="6"/>
      <c r="F25" s="6">
        <v>1.6</v>
      </c>
      <c r="G25" s="6">
        <v>0.5</v>
      </c>
      <c r="H25" s="6"/>
      <c r="I25" s="6">
        <v>1.8</v>
      </c>
      <c r="J25" s="6"/>
      <c r="K25" s="6">
        <v>2.9</v>
      </c>
      <c r="L25" s="6"/>
      <c r="M25" s="6"/>
      <c r="N25" s="6"/>
      <c r="O25" s="6"/>
      <c r="P25" s="6"/>
      <c r="Q25" s="6">
        <v>2.1</v>
      </c>
      <c r="R25" s="6">
        <v>0.7</v>
      </c>
      <c r="S25" s="6">
        <v>1.4</v>
      </c>
      <c r="T25" s="6"/>
      <c r="U25" s="6"/>
      <c r="V25" s="6"/>
      <c r="W25" s="6">
        <v>86</v>
      </c>
    </row>
    <row r="26" spans="2:24" ht="21.75" customHeight="1" x14ac:dyDescent="0.25">
      <c r="B26" s="114"/>
      <c r="C26" s="14" t="s">
        <v>32</v>
      </c>
      <c r="D26" s="11">
        <v>30</v>
      </c>
      <c r="E26" s="6"/>
      <c r="F26" s="6"/>
      <c r="G26" s="6"/>
      <c r="H26" s="6"/>
      <c r="I26" s="6"/>
      <c r="J26" s="6">
        <v>30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2:24" ht="27.6" x14ac:dyDescent="0.25">
      <c r="B27" s="114"/>
      <c r="C27" s="16" t="s">
        <v>211</v>
      </c>
      <c r="D27" s="11">
        <v>30</v>
      </c>
      <c r="E27" s="6"/>
      <c r="F27" s="6"/>
      <c r="G27" s="6"/>
      <c r="H27" s="6"/>
      <c r="I27" s="6"/>
      <c r="J27" s="6"/>
      <c r="K27" s="6"/>
      <c r="L27" s="6">
        <v>30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2:24" ht="27.6" x14ac:dyDescent="0.25">
      <c r="B28" s="114"/>
      <c r="C28" s="14" t="s">
        <v>33</v>
      </c>
      <c r="D28" s="11">
        <v>200</v>
      </c>
      <c r="E28" s="6"/>
      <c r="F28" s="6"/>
      <c r="G28" s="6"/>
      <c r="H28" s="6"/>
      <c r="I28" s="6">
        <v>20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>
        <v>20</v>
      </c>
      <c r="V28" s="6">
        <v>0.2</v>
      </c>
      <c r="W28" s="6"/>
    </row>
    <row r="29" spans="2:24" ht="23.25" customHeight="1" x14ac:dyDescent="0.25">
      <c r="B29" s="103" t="s">
        <v>24</v>
      </c>
      <c r="C29" s="103"/>
      <c r="D29" s="50">
        <v>860</v>
      </c>
      <c r="E29" s="6">
        <f>SUM(E22:E28)</f>
        <v>100</v>
      </c>
      <c r="F29" s="6">
        <f t="shared" ref="F29:W29" si="2">SUM(F22:F28)</f>
        <v>19.100000000000001</v>
      </c>
      <c r="G29" s="6">
        <f t="shared" si="2"/>
        <v>5.3</v>
      </c>
      <c r="H29" s="6">
        <f t="shared" si="2"/>
        <v>6.25</v>
      </c>
      <c r="I29" s="6">
        <f t="shared" si="2"/>
        <v>22.6</v>
      </c>
      <c r="J29" s="6">
        <f t="shared" si="2"/>
        <v>30</v>
      </c>
      <c r="K29" s="6">
        <f t="shared" si="2"/>
        <v>42.5</v>
      </c>
      <c r="L29" s="6">
        <f t="shared" si="2"/>
        <v>30</v>
      </c>
      <c r="M29" s="6">
        <f t="shared" si="2"/>
        <v>5</v>
      </c>
      <c r="N29" s="6">
        <f t="shared" si="2"/>
        <v>27.3</v>
      </c>
      <c r="O29" s="6">
        <f t="shared" si="2"/>
        <v>62.6</v>
      </c>
      <c r="P29" s="6">
        <f t="shared" si="2"/>
        <v>36.299999999999997</v>
      </c>
      <c r="Q29" s="6">
        <f t="shared" si="2"/>
        <v>16.100000000000001</v>
      </c>
      <c r="R29" s="6">
        <f t="shared" si="2"/>
        <v>9.5</v>
      </c>
      <c r="S29" s="6">
        <f t="shared" si="2"/>
        <v>3.4</v>
      </c>
      <c r="T29" s="6">
        <f t="shared" si="2"/>
        <v>7.5</v>
      </c>
      <c r="U29" s="6">
        <f t="shared" si="2"/>
        <v>20</v>
      </c>
      <c r="V29" s="6">
        <f t="shared" si="2"/>
        <v>0.2</v>
      </c>
      <c r="W29" s="6">
        <f t="shared" si="2"/>
        <v>86</v>
      </c>
    </row>
    <row r="30" spans="2:24" ht="21.75" customHeight="1" x14ac:dyDescent="0.25">
      <c r="B30" s="103" t="s">
        <v>25</v>
      </c>
      <c r="C30" s="103"/>
      <c r="D30" s="11"/>
      <c r="E30" s="6">
        <v>40</v>
      </c>
      <c r="F30" s="6">
        <v>40</v>
      </c>
      <c r="G30" s="6">
        <v>20</v>
      </c>
      <c r="H30" s="6">
        <v>850</v>
      </c>
      <c r="I30" s="6">
        <v>77</v>
      </c>
      <c r="J30" s="6">
        <v>56</v>
      </c>
      <c r="K30" s="6">
        <v>40</v>
      </c>
      <c r="L30" s="6">
        <v>56</v>
      </c>
      <c r="M30" s="6">
        <v>50</v>
      </c>
      <c r="N30" s="6">
        <v>66.7</v>
      </c>
      <c r="O30" s="6">
        <v>650</v>
      </c>
      <c r="P30" s="6">
        <v>70</v>
      </c>
      <c r="Q30" s="6">
        <v>152.16999999999999</v>
      </c>
      <c r="R30" s="6">
        <v>40</v>
      </c>
      <c r="S30" s="6">
        <v>150</v>
      </c>
      <c r="T30" s="6">
        <v>110</v>
      </c>
      <c r="U30" s="6">
        <v>120</v>
      </c>
      <c r="V30" s="6">
        <v>700</v>
      </c>
      <c r="W30" s="6">
        <v>40</v>
      </c>
    </row>
    <row r="31" spans="2:24" ht="21.75" customHeight="1" x14ac:dyDescent="0.25">
      <c r="B31" s="103" t="s">
        <v>227</v>
      </c>
      <c r="C31" s="103"/>
      <c r="D31" s="11"/>
      <c r="E31" s="31">
        <f>E29*E30/1000</f>
        <v>4</v>
      </c>
      <c r="F31" s="31">
        <f t="shared" ref="F31:W31" si="3">F29*F30/1000</f>
        <v>0.76400000000000001</v>
      </c>
      <c r="G31" s="31">
        <f t="shared" si="3"/>
        <v>0.106</v>
      </c>
      <c r="H31" s="31">
        <f t="shared" si="3"/>
        <v>5.3125</v>
      </c>
      <c r="I31" s="31">
        <f t="shared" si="3"/>
        <v>1.7402</v>
      </c>
      <c r="J31" s="31">
        <f t="shared" si="3"/>
        <v>1.68</v>
      </c>
      <c r="K31" s="31">
        <f t="shared" si="3"/>
        <v>1.7</v>
      </c>
      <c r="L31" s="31">
        <f t="shared" si="3"/>
        <v>1.68</v>
      </c>
      <c r="M31" s="31">
        <f t="shared" si="3"/>
        <v>0.25</v>
      </c>
      <c r="N31" s="31">
        <f t="shared" si="3"/>
        <v>1.82091</v>
      </c>
      <c r="O31" s="31">
        <f t="shared" si="3"/>
        <v>40.69</v>
      </c>
      <c r="P31" s="31">
        <f t="shared" si="3"/>
        <v>2.5409999999999999</v>
      </c>
      <c r="Q31" s="31">
        <f t="shared" si="3"/>
        <v>2.4499369999999998</v>
      </c>
      <c r="R31" s="31">
        <f t="shared" si="3"/>
        <v>0.38</v>
      </c>
      <c r="S31" s="31">
        <f t="shared" si="3"/>
        <v>0.51</v>
      </c>
      <c r="T31" s="31">
        <f t="shared" si="3"/>
        <v>0.82499999999999996</v>
      </c>
      <c r="U31" s="31">
        <f t="shared" si="3"/>
        <v>2.4</v>
      </c>
      <c r="V31" s="31">
        <f t="shared" si="3"/>
        <v>0.14000000000000001</v>
      </c>
      <c r="W31" s="31">
        <f t="shared" si="3"/>
        <v>3.44</v>
      </c>
      <c r="X31" s="34">
        <f>SUM(E31:W31)</f>
        <v>72.429547000000014</v>
      </c>
    </row>
    <row r="32" spans="2:24" x14ac:dyDescent="0.25">
      <c r="E32" t="s">
        <v>205</v>
      </c>
      <c r="F32" t="s">
        <v>205</v>
      </c>
      <c r="G32" t="s">
        <v>205</v>
      </c>
      <c r="H32" t="s">
        <v>205</v>
      </c>
      <c r="I32" t="s">
        <v>205</v>
      </c>
      <c r="J32" t="s">
        <v>205</v>
      </c>
      <c r="K32" t="s">
        <v>205</v>
      </c>
      <c r="L32" t="s">
        <v>205</v>
      </c>
      <c r="M32" t="s">
        <v>205</v>
      </c>
      <c r="N32" t="s">
        <v>205</v>
      </c>
      <c r="O32" t="s">
        <v>205</v>
      </c>
      <c r="P32" t="s">
        <v>205</v>
      </c>
      <c r="Q32" t="s">
        <v>205</v>
      </c>
      <c r="R32" t="s">
        <v>205</v>
      </c>
      <c r="S32" t="s">
        <v>205</v>
      </c>
      <c r="T32" t="s">
        <v>205</v>
      </c>
      <c r="U32" t="s">
        <v>205</v>
      </c>
      <c r="V32" t="s">
        <v>205</v>
      </c>
      <c r="W32" t="s">
        <v>205</v>
      </c>
    </row>
  </sheetData>
  <mergeCells count="14">
    <mergeCell ref="B12:C12"/>
    <mergeCell ref="B13:C13"/>
    <mergeCell ref="B20:C20"/>
    <mergeCell ref="D20:W20"/>
    <mergeCell ref="B30:C30"/>
    <mergeCell ref="B31:C31"/>
    <mergeCell ref="B22:B28"/>
    <mergeCell ref="B29:C29"/>
    <mergeCell ref="B5:B10"/>
    <mergeCell ref="D3:S3"/>
    <mergeCell ref="B4:C4"/>
    <mergeCell ref="B21:C21"/>
    <mergeCell ref="B11:C11"/>
    <mergeCell ref="B3:C3"/>
  </mergeCells>
  <phoneticPr fontId="7" type="noConversion"/>
  <pageMargins left="0.75" right="0.75" top="1" bottom="1" header="0.5" footer="0.5"/>
  <pageSetup paperSize="9" scale="90" fitToHeight="0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3"/>
  <sheetViews>
    <sheetView topLeftCell="A16" workbookViewId="0">
      <selection activeCell="W31" sqref="W31"/>
    </sheetView>
  </sheetViews>
  <sheetFormatPr defaultRowHeight="13.2" x14ac:dyDescent="0.25"/>
  <cols>
    <col min="1" max="1" width="2" customWidth="1"/>
    <col min="2" max="2" width="3" customWidth="1"/>
    <col min="3" max="3" width="20.109375" customWidth="1"/>
    <col min="5" max="25" width="5.6640625" customWidth="1"/>
  </cols>
  <sheetData>
    <row r="1" spans="2:21" x14ac:dyDescent="0.25">
      <c r="C1" t="s">
        <v>112</v>
      </c>
    </row>
    <row r="3" spans="2:21" ht="18.75" customHeight="1" x14ac:dyDescent="0.35">
      <c r="B3" s="117" t="s">
        <v>190</v>
      </c>
      <c r="C3" s="117"/>
      <c r="D3" s="113" t="s">
        <v>1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28"/>
      <c r="T3" s="128"/>
      <c r="U3" s="44"/>
    </row>
    <row r="4" spans="2:21" ht="58.5" customHeight="1" x14ac:dyDescent="0.25">
      <c r="B4" s="127" t="s">
        <v>2</v>
      </c>
      <c r="C4" s="127"/>
      <c r="D4" s="41" t="s">
        <v>3</v>
      </c>
      <c r="E4" s="42" t="s">
        <v>202</v>
      </c>
      <c r="F4" s="42" t="s">
        <v>14</v>
      </c>
      <c r="G4" s="42" t="s">
        <v>93</v>
      </c>
      <c r="H4" s="42" t="s">
        <v>8</v>
      </c>
      <c r="I4" s="42" t="s">
        <v>94</v>
      </c>
      <c r="J4" s="42" t="s">
        <v>95</v>
      </c>
      <c r="K4" s="42" t="s">
        <v>110</v>
      </c>
      <c r="L4" s="42" t="s">
        <v>111</v>
      </c>
      <c r="M4" s="42" t="s">
        <v>108</v>
      </c>
      <c r="N4" s="68" t="s">
        <v>166</v>
      </c>
      <c r="O4" s="42" t="s">
        <v>72</v>
      </c>
      <c r="P4" s="42" t="s">
        <v>88</v>
      </c>
      <c r="Q4" s="42" t="s">
        <v>109</v>
      </c>
      <c r="R4" s="42" t="s">
        <v>4</v>
      </c>
      <c r="S4" s="42" t="s">
        <v>182</v>
      </c>
      <c r="T4" s="42"/>
      <c r="U4" s="43"/>
    </row>
    <row r="5" spans="2:21" ht="31.5" customHeight="1" x14ac:dyDescent="0.25">
      <c r="B5" s="106" t="s">
        <v>18</v>
      </c>
      <c r="C5" s="14" t="s">
        <v>106</v>
      </c>
      <c r="D5" s="11" t="s">
        <v>107</v>
      </c>
      <c r="E5" s="6">
        <v>115.2</v>
      </c>
      <c r="F5" s="6"/>
      <c r="G5" s="6">
        <v>1.8</v>
      </c>
      <c r="H5" s="6"/>
      <c r="I5" s="6">
        <v>3.6</v>
      </c>
      <c r="J5" s="6"/>
      <c r="K5" s="6"/>
      <c r="L5" s="6">
        <v>40</v>
      </c>
      <c r="M5" s="6">
        <v>25.7</v>
      </c>
      <c r="N5" s="6"/>
      <c r="O5" s="6">
        <v>7.2</v>
      </c>
      <c r="P5" s="6">
        <v>0.18</v>
      </c>
      <c r="Q5" s="6">
        <v>9</v>
      </c>
      <c r="R5" s="6"/>
      <c r="S5" s="6"/>
      <c r="T5" s="6"/>
      <c r="U5" s="9"/>
    </row>
    <row r="6" spans="2:21" ht="21" customHeight="1" x14ac:dyDescent="0.25">
      <c r="B6" s="107"/>
      <c r="C6" s="14" t="s">
        <v>20</v>
      </c>
      <c r="D6" s="11">
        <v>150</v>
      </c>
      <c r="E6" s="6"/>
      <c r="F6" s="6"/>
      <c r="G6" s="6">
        <v>1.5</v>
      </c>
      <c r="H6" s="6">
        <v>5.25</v>
      </c>
      <c r="I6" s="6"/>
      <c r="J6" s="6"/>
      <c r="K6" s="6">
        <v>170</v>
      </c>
      <c r="L6" s="6"/>
      <c r="M6" s="6"/>
      <c r="N6" s="6"/>
      <c r="O6" s="6"/>
      <c r="P6" s="6"/>
      <c r="Q6" s="6"/>
      <c r="R6" s="6">
        <v>24</v>
      </c>
      <c r="S6" s="6"/>
      <c r="T6" s="6"/>
      <c r="U6" s="9"/>
    </row>
    <row r="7" spans="2:21" ht="27.6" x14ac:dyDescent="0.25">
      <c r="B7" s="107"/>
      <c r="C7" s="16" t="s">
        <v>211</v>
      </c>
      <c r="D7" s="11">
        <v>30</v>
      </c>
      <c r="E7" s="6"/>
      <c r="F7" s="6"/>
      <c r="G7" s="6"/>
      <c r="H7" s="6"/>
      <c r="I7" s="6"/>
      <c r="J7" s="6"/>
      <c r="K7" s="6"/>
      <c r="L7" s="6"/>
      <c r="M7" s="6"/>
      <c r="N7" s="6">
        <v>30</v>
      </c>
      <c r="O7" s="6"/>
      <c r="P7" s="6"/>
      <c r="Q7" s="6"/>
      <c r="R7" s="6"/>
      <c r="S7" s="6"/>
      <c r="T7" s="6"/>
      <c r="U7" s="9"/>
    </row>
    <row r="8" spans="2:21" ht="18.75" customHeight="1" x14ac:dyDescent="0.25">
      <c r="B8" s="107"/>
      <c r="C8" s="17" t="s">
        <v>32</v>
      </c>
      <c r="D8" s="15" t="s">
        <v>77</v>
      </c>
      <c r="E8" s="6"/>
      <c r="F8" s="6"/>
      <c r="G8" s="6" t="s">
        <v>84</v>
      </c>
      <c r="H8" s="6"/>
      <c r="I8" s="6"/>
      <c r="J8" s="6">
        <v>30</v>
      </c>
      <c r="K8" s="6"/>
      <c r="L8" s="6"/>
      <c r="M8" s="6"/>
      <c r="N8" s="6"/>
      <c r="O8" s="6"/>
      <c r="P8" s="6"/>
      <c r="Q8" s="6"/>
      <c r="R8" s="6"/>
      <c r="S8" s="6"/>
      <c r="T8" s="6"/>
      <c r="U8" s="9"/>
    </row>
    <row r="9" spans="2:21" ht="19.5" customHeight="1" x14ac:dyDescent="0.25">
      <c r="B9" s="107"/>
      <c r="C9" s="14" t="s">
        <v>23</v>
      </c>
      <c r="D9" s="11">
        <v>200</v>
      </c>
      <c r="E9" s="6"/>
      <c r="F9" s="6">
        <v>0.5</v>
      </c>
      <c r="G9" s="6"/>
      <c r="H9" s="6"/>
      <c r="I9" s="6">
        <v>15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9"/>
    </row>
    <row r="10" spans="2:21" ht="23.25" customHeight="1" x14ac:dyDescent="0.25">
      <c r="B10" s="103" t="s">
        <v>24</v>
      </c>
      <c r="C10" s="103"/>
      <c r="D10" s="50">
        <v>700</v>
      </c>
      <c r="E10" s="6">
        <f t="shared" ref="E10:R10" si="0">SUM(E5:E9)</f>
        <v>115.2</v>
      </c>
      <c r="F10" s="6">
        <f t="shared" si="0"/>
        <v>0.5</v>
      </c>
      <c r="G10" s="6">
        <f t="shared" si="0"/>
        <v>3.3</v>
      </c>
      <c r="H10" s="6">
        <f t="shared" si="0"/>
        <v>5.25</v>
      </c>
      <c r="I10" s="6">
        <f t="shared" si="0"/>
        <v>18.600000000000001</v>
      </c>
      <c r="J10" s="6">
        <f t="shared" si="0"/>
        <v>30</v>
      </c>
      <c r="K10" s="6">
        <f t="shared" si="0"/>
        <v>170</v>
      </c>
      <c r="L10" s="6">
        <f t="shared" si="0"/>
        <v>40</v>
      </c>
      <c r="M10" s="6">
        <f t="shared" si="0"/>
        <v>25.7</v>
      </c>
      <c r="N10" s="6">
        <f t="shared" si="0"/>
        <v>30</v>
      </c>
      <c r="O10" s="6">
        <f t="shared" si="0"/>
        <v>7.2</v>
      </c>
      <c r="P10" s="6">
        <f t="shared" si="0"/>
        <v>0.18</v>
      </c>
      <c r="Q10" s="6">
        <f t="shared" si="0"/>
        <v>9</v>
      </c>
      <c r="R10" s="6">
        <f t="shared" si="0"/>
        <v>24</v>
      </c>
      <c r="S10" s="6"/>
      <c r="T10" s="6"/>
      <c r="U10" s="9"/>
    </row>
    <row r="11" spans="2:21" ht="21.75" customHeight="1" x14ac:dyDescent="0.25">
      <c r="B11" s="103" t="s">
        <v>25</v>
      </c>
      <c r="C11" s="103"/>
      <c r="D11" s="11"/>
      <c r="E11" s="6">
        <v>340</v>
      </c>
      <c r="F11" s="6">
        <v>700</v>
      </c>
      <c r="G11" s="6">
        <v>20</v>
      </c>
      <c r="H11" s="6">
        <v>850</v>
      </c>
      <c r="I11" s="6">
        <v>77</v>
      </c>
      <c r="J11" s="6">
        <v>54</v>
      </c>
      <c r="K11" s="6">
        <v>40</v>
      </c>
      <c r="L11" s="6">
        <v>40</v>
      </c>
      <c r="M11" s="6">
        <v>40</v>
      </c>
      <c r="N11" s="6">
        <v>54</v>
      </c>
      <c r="O11" s="6">
        <v>150</v>
      </c>
      <c r="P11" s="6">
        <v>700</v>
      </c>
      <c r="Q11" s="6">
        <v>152.16999999999999</v>
      </c>
      <c r="R11" s="6">
        <v>62</v>
      </c>
      <c r="S11" s="6"/>
      <c r="T11" s="6"/>
      <c r="U11" s="9"/>
    </row>
    <row r="12" spans="2:21" ht="21.75" customHeight="1" x14ac:dyDescent="0.25">
      <c r="B12" s="103" t="s">
        <v>217</v>
      </c>
      <c r="C12" s="103"/>
      <c r="D12" s="11"/>
      <c r="E12" s="31">
        <f>E10*E11/1000</f>
        <v>39.167999999999999</v>
      </c>
      <c r="F12" s="31">
        <f t="shared" ref="F12:R12" si="1">F10*F11/1000</f>
        <v>0.35</v>
      </c>
      <c r="G12" s="31">
        <f t="shared" si="1"/>
        <v>6.6000000000000003E-2</v>
      </c>
      <c r="H12" s="31">
        <f t="shared" si="1"/>
        <v>4.4625000000000004</v>
      </c>
      <c r="I12" s="31">
        <f t="shared" si="1"/>
        <v>1.4322000000000001</v>
      </c>
      <c r="J12" s="31">
        <f t="shared" si="1"/>
        <v>1.62</v>
      </c>
      <c r="K12" s="31">
        <f t="shared" si="1"/>
        <v>6.8</v>
      </c>
      <c r="L12" s="31">
        <f t="shared" si="1"/>
        <v>1.6</v>
      </c>
      <c r="M12" s="31">
        <f t="shared" si="1"/>
        <v>1.028</v>
      </c>
      <c r="N12" s="31">
        <f t="shared" si="1"/>
        <v>1.62</v>
      </c>
      <c r="O12" s="31">
        <f t="shared" si="1"/>
        <v>1.08</v>
      </c>
      <c r="P12" s="31">
        <f t="shared" si="1"/>
        <v>0.126</v>
      </c>
      <c r="Q12" s="31">
        <f t="shared" si="1"/>
        <v>1.3695299999999999</v>
      </c>
      <c r="R12" s="31">
        <f t="shared" si="1"/>
        <v>1.488</v>
      </c>
      <c r="S12" s="31"/>
      <c r="T12" s="18">
        <f>SUM(E12:S12)</f>
        <v>62.210229999999989</v>
      </c>
      <c r="U12" s="37"/>
    </row>
    <row r="13" spans="2:21" x14ac:dyDescent="0.25">
      <c r="E13" t="s">
        <v>205</v>
      </c>
      <c r="F13" t="s">
        <v>205</v>
      </c>
      <c r="G13" t="s">
        <v>205</v>
      </c>
      <c r="H13" t="s">
        <v>205</v>
      </c>
      <c r="I13" t="s">
        <v>205</v>
      </c>
      <c r="J13" t="s">
        <v>205</v>
      </c>
      <c r="K13" t="s">
        <v>205</v>
      </c>
      <c r="L13" t="s">
        <v>205</v>
      </c>
      <c r="M13" t="s">
        <v>205</v>
      </c>
      <c r="N13" t="s">
        <v>205</v>
      </c>
      <c r="O13" t="s">
        <v>205</v>
      </c>
      <c r="P13" t="s">
        <v>205</v>
      </c>
      <c r="Q13" t="s">
        <v>205</v>
      </c>
      <c r="R13" t="s">
        <v>205</v>
      </c>
      <c r="S13" t="s">
        <v>205</v>
      </c>
    </row>
    <row r="19" spans="2:25" x14ac:dyDescent="0.25">
      <c r="C19" t="s">
        <v>112</v>
      </c>
    </row>
    <row r="20" spans="2:25" ht="18.75" customHeight="1" x14ac:dyDescent="0.35">
      <c r="B20" s="117" t="s">
        <v>190</v>
      </c>
      <c r="C20" s="117"/>
      <c r="D20" s="119" t="s">
        <v>1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02"/>
      <c r="X20" s="8"/>
      <c r="Y20" s="8"/>
    </row>
    <row r="21" spans="2:25" ht="61.5" customHeight="1" x14ac:dyDescent="0.25">
      <c r="B21" s="127" t="s">
        <v>2</v>
      </c>
      <c r="C21" s="127"/>
      <c r="D21" s="41" t="s">
        <v>3</v>
      </c>
      <c r="E21" s="42" t="s">
        <v>202</v>
      </c>
      <c r="F21" s="42" t="s">
        <v>93</v>
      </c>
      <c r="G21" s="42" t="s">
        <v>8</v>
      </c>
      <c r="H21" s="42" t="s">
        <v>94</v>
      </c>
      <c r="I21" s="42" t="s">
        <v>114</v>
      </c>
      <c r="J21" s="42" t="s">
        <v>110</v>
      </c>
      <c r="K21" s="42" t="s">
        <v>17</v>
      </c>
      <c r="L21" s="42" t="s">
        <v>39</v>
      </c>
      <c r="M21" s="42" t="s">
        <v>108</v>
      </c>
      <c r="N21" s="42" t="s">
        <v>72</v>
      </c>
      <c r="O21" s="42" t="s">
        <v>197</v>
      </c>
      <c r="P21" s="42" t="s">
        <v>109</v>
      </c>
      <c r="Q21" s="42" t="s">
        <v>4</v>
      </c>
      <c r="R21" s="42" t="s">
        <v>198</v>
      </c>
      <c r="S21" s="42" t="s">
        <v>27</v>
      </c>
      <c r="T21" s="42" t="s">
        <v>87</v>
      </c>
      <c r="U21" s="42" t="s">
        <v>163</v>
      </c>
      <c r="V21" s="42" t="s">
        <v>113</v>
      </c>
      <c r="W21" s="42" t="s">
        <v>183</v>
      </c>
      <c r="X21" s="43"/>
      <c r="Y21" s="43"/>
    </row>
    <row r="22" spans="2:25" ht="21.75" customHeight="1" x14ac:dyDescent="0.25">
      <c r="B22" s="106" t="s">
        <v>115</v>
      </c>
      <c r="C22" s="14" t="s">
        <v>30</v>
      </c>
      <c r="D22" s="11">
        <v>250</v>
      </c>
      <c r="E22" s="6"/>
      <c r="F22" s="6">
        <v>1.6</v>
      </c>
      <c r="G22" s="6"/>
      <c r="H22" s="6">
        <v>1.6</v>
      </c>
      <c r="I22" s="6"/>
      <c r="J22" s="6">
        <v>53</v>
      </c>
      <c r="K22" s="6"/>
      <c r="L22" s="6">
        <v>12.5</v>
      </c>
      <c r="M22" s="6">
        <v>12</v>
      </c>
      <c r="N22" s="6">
        <v>3</v>
      </c>
      <c r="O22" s="6"/>
      <c r="P22" s="6">
        <v>5</v>
      </c>
      <c r="Q22" s="6"/>
      <c r="R22" s="6"/>
      <c r="S22" s="6">
        <v>2</v>
      </c>
      <c r="T22" s="6">
        <v>42</v>
      </c>
      <c r="U22" s="6"/>
      <c r="V22" s="6">
        <v>20</v>
      </c>
      <c r="W22" s="6"/>
      <c r="X22" s="9"/>
      <c r="Y22" s="9"/>
    </row>
    <row r="23" spans="2:25" ht="30.75" customHeight="1" x14ac:dyDescent="0.25">
      <c r="B23" s="107"/>
      <c r="C23" s="14" t="s">
        <v>162</v>
      </c>
      <c r="D23" s="11" t="s">
        <v>40</v>
      </c>
      <c r="E23" s="6">
        <v>63</v>
      </c>
      <c r="F23" s="6">
        <v>1.9</v>
      </c>
      <c r="G23" s="6">
        <v>1</v>
      </c>
      <c r="H23" s="6">
        <v>0.8</v>
      </c>
      <c r="I23" s="6">
        <v>16</v>
      </c>
      <c r="J23" s="6"/>
      <c r="K23" s="6"/>
      <c r="L23" s="6">
        <v>5</v>
      </c>
      <c r="M23" s="6">
        <v>1.2</v>
      </c>
      <c r="N23" s="6">
        <v>2</v>
      </c>
      <c r="O23" s="6"/>
      <c r="P23" s="6">
        <v>9</v>
      </c>
      <c r="Q23" s="6"/>
      <c r="R23" s="6"/>
      <c r="S23" s="6">
        <v>2.5</v>
      </c>
      <c r="T23" s="6"/>
      <c r="U23" s="6">
        <v>9</v>
      </c>
      <c r="V23" s="6"/>
      <c r="W23" s="6"/>
      <c r="X23" s="9"/>
      <c r="Y23" s="9"/>
    </row>
    <row r="24" spans="2:25" ht="18.75" customHeight="1" x14ac:dyDescent="0.25">
      <c r="B24" s="107"/>
      <c r="C24" s="14" t="s">
        <v>20</v>
      </c>
      <c r="D24" s="11">
        <v>150</v>
      </c>
      <c r="E24" s="6"/>
      <c r="F24" s="6">
        <v>1</v>
      </c>
      <c r="G24" s="6">
        <v>5.25</v>
      </c>
      <c r="H24" s="6"/>
      <c r="I24" s="6"/>
      <c r="J24" s="6">
        <v>170</v>
      </c>
      <c r="K24" s="6"/>
      <c r="L24" s="6"/>
      <c r="M24" s="6"/>
      <c r="N24" s="6"/>
      <c r="O24" s="6"/>
      <c r="P24" s="6"/>
      <c r="Q24" s="6">
        <v>24</v>
      </c>
      <c r="R24" s="6"/>
      <c r="S24" s="6"/>
      <c r="T24" s="6"/>
      <c r="U24" s="6"/>
      <c r="V24" s="6"/>
      <c r="W24" s="6"/>
      <c r="X24" s="9"/>
      <c r="Y24" s="9"/>
    </row>
    <row r="25" spans="2:25" ht="18.75" customHeight="1" x14ac:dyDescent="0.25">
      <c r="B25" s="107"/>
      <c r="C25" s="14" t="s">
        <v>31</v>
      </c>
      <c r="D25" s="11">
        <v>60</v>
      </c>
      <c r="E25" s="6"/>
      <c r="F25" s="6">
        <v>0.4</v>
      </c>
      <c r="G25" s="6"/>
      <c r="H25" s="6">
        <v>0.7</v>
      </c>
      <c r="I25" s="6"/>
      <c r="J25" s="6"/>
      <c r="K25" s="6"/>
      <c r="L25" s="6"/>
      <c r="M25" s="6">
        <v>12.5</v>
      </c>
      <c r="N25" s="6">
        <v>6</v>
      </c>
      <c r="O25" s="6"/>
      <c r="P25" s="6">
        <v>4.5999999999999996</v>
      </c>
      <c r="Q25" s="6"/>
      <c r="R25" s="6"/>
      <c r="S25" s="6"/>
      <c r="T25" s="6"/>
      <c r="U25" s="6"/>
      <c r="V25" s="6">
        <v>62</v>
      </c>
      <c r="W25" s="6"/>
      <c r="X25" s="9"/>
      <c r="Y25" s="9"/>
    </row>
    <row r="26" spans="2:25" ht="20.25" customHeight="1" x14ac:dyDescent="0.25">
      <c r="B26" s="107"/>
      <c r="C26" s="14" t="s">
        <v>50</v>
      </c>
      <c r="D26" s="11">
        <v>30</v>
      </c>
      <c r="E26" s="6"/>
      <c r="F26" s="6"/>
      <c r="G26" s="6"/>
      <c r="H26" s="6"/>
      <c r="I26" s="6">
        <v>30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9"/>
      <c r="Y26" s="9"/>
    </row>
    <row r="27" spans="2:25" ht="27.6" x14ac:dyDescent="0.25">
      <c r="B27" s="107"/>
      <c r="C27" s="16" t="s">
        <v>211</v>
      </c>
      <c r="D27" s="11">
        <v>30</v>
      </c>
      <c r="E27" s="6"/>
      <c r="F27" s="6"/>
      <c r="G27" s="6"/>
      <c r="H27" s="6"/>
      <c r="I27" s="6"/>
      <c r="J27" s="6"/>
      <c r="K27" s="6">
        <v>30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9"/>
      <c r="Y27" s="9"/>
    </row>
    <row r="28" spans="2:25" ht="13.8" x14ac:dyDescent="0.25">
      <c r="B28" s="107"/>
      <c r="C28" s="14" t="s">
        <v>196</v>
      </c>
      <c r="D28" s="11">
        <v>200</v>
      </c>
      <c r="E28" s="6"/>
      <c r="F28" s="6"/>
      <c r="G28" s="6"/>
      <c r="H28" s="6">
        <v>20</v>
      </c>
      <c r="I28" s="6"/>
      <c r="J28" s="6"/>
      <c r="K28" s="6"/>
      <c r="L28" s="6"/>
      <c r="M28" s="6"/>
      <c r="N28" s="6"/>
      <c r="O28" s="6">
        <v>60</v>
      </c>
      <c r="P28" s="6"/>
      <c r="Q28" s="6"/>
      <c r="R28" s="6">
        <v>10</v>
      </c>
      <c r="S28" s="6"/>
      <c r="T28" s="6"/>
      <c r="U28" s="6"/>
      <c r="V28" s="6"/>
      <c r="W28" s="6"/>
      <c r="X28" s="9"/>
      <c r="Y28" s="9"/>
    </row>
    <row r="29" spans="2:25" ht="13.8" x14ac:dyDescent="0.25">
      <c r="B29" s="118"/>
      <c r="C29" s="14" t="s">
        <v>181</v>
      </c>
      <c r="D29" s="11" t="s">
        <v>209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>
        <v>1</v>
      </c>
      <c r="X29" s="9"/>
      <c r="Y29" s="9"/>
    </row>
    <row r="30" spans="2:25" ht="23.25" customHeight="1" x14ac:dyDescent="0.3">
      <c r="B30" s="110" t="s">
        <v>24</v>
      </c>
      <c r="C30" s="110"/>
      <c r="D30" s="48">
        <v>960</v>
      </c>
      <c r="E30" s="6">
        <f>SUM(E22:E29)</f>
        <v>63</v>
      </c>
      <c r="F30" s="6">
        <f t="shared" ref="F30:W30" si="2">SUM(F22:F29)</f>
        <v>4.9000000000000004</v>
      </c>
      <c r="G30" s="6">
        <f t="shared" si="2"/>
        <v>6.25</v>
      </c>
      <c r="H30" s="6">
        <f t="shared" si="2"/>
        <v>23.1</v>
      </c>
      <c r="I30" s="6">
        <f t="shared" si="2"/>
        <v>46</v>
      </c>
      <c r="J30" s="6">
        <f t="shared" si="2"/>
        <v>223</v>
      </c>
      <c r="K30" s="6">
        <f t="shared" si="2"/>
        <v>30</v>
      </c>
      <c r="L30" s="6">
        <f t="shared" si="2"/>
        <v>17.5</v>
      </c>
      <c r="M30" s="6">
        <f t="shared" si="2"/>
        <v>25.7</v>
      </c>
      <c r="N30" s="6">
        <f t="shared" si="2"/>
        <v>11</v>
      </c>
      <c r="O30" s="6">
        <f t="shared" si="2"/>
        <v>60</v>
      </c>
      <c r="P30" s="6">
        <f t="shared" si="2"/>
        <v>18.600000000000001</v>
      </c>
      <c r="Q30" s="6">
        <f t="shared" si="2"/>
        <v>24</v>
      </c>
      <c r="R30" s="6">
        <f t="shared" si="2"/>
        <v>10</v>
      </c>
      <c r="S30" s="6">
        <f t="shared" si="2"/>
        <v>4.5</v>
      </c>
      <c r="T30" s="6">
        <f t="shared" si="2"/>
        <v>42</v>
      </c>
      <c r="U30" s="6">
        <f t="shared" si="2"/>
        <v>9</v>
      </c>
      <c r="V30" s="6">
        <f t="shared" si="2"/>
        <v>82</v>
      </c>
      <c r="W30" s="6">
        <f t="shared" si="2"/>
        <v>1</v>
      </c>
      <c r="X30" s="9"/>
      <c r="Y30" s="9"/>
    </row>
    <row r="31" spans="2:25" ht="21.75" customHeight="1" x14ac:dyDescent="0.25">
      <c r="B31" s="110" t="s">
        <v>25</v>
      </c>
      <c r="C31" s="110"/>
      <c r="D31" s="2"/>
      <c r="E31" s="6">
        <v>340</v>
      </c>
      <c r="F31" s="6">
        <v>20</v>
      </c>
      <c r="G31" s="6">
        <v>850</v>
      </c>
      <c r="H31" s="6">
        <v>77</v>
      </c>
      <c r="I31" s="6">
        <v>56</v>
      </c>
      <c r="J31" s="6">
        <v>40</v>
      </c>
      <c r="K31" s="6">
        <v>56</v>
      </c>
      <c r="L31" s="6">
        <v>40</v>
      </c>
      <c r="M31" s="6">
        <v>40</v>
      </c>
      <c r="N31" s="6">
        <v>150</v>
      </c>
      <c r="O31" s="6">
        <v>50</v>
      </c>
      <c r="P31" s="6">
        <v>152.16999999999999</v>
      </c>
      <c r="Q31" s="6">
        <v>62</v>
      </c>
      <c r="R31" s="6">
        <v>150</v>
      </c>
      <c r="S31" s="6">
        <v>40</v>
      </c>
      <c r="T31" s="6">
        <v>40</v>
      </c>
      <c r="U31" s="6">
        <v>60</v>
      </c>
      <c r="V31" s="6">
        <v>40</v>
      </c>
      <c r="W31" s="6">
        <v>30</v>
      </c>
      <c r="X31" s="9"/>
      <c r="Y31" s="9"/>
    </row>
    <row r="32" spans="2:25" ht="21.75" customHeight="1" x14ac:dyDescent="0.25">
      <c r="B32" s="110" t="s">
        <v>226</v>
      </c>
      <c r="C32" s="110"/>
      <c r="D32" s="2"/>
      <c r="E32" s="31">
        <f t="shared" ref="E32:V32" si="3">E30*E31/1000</f>
        <v>21.42</v>
      </c>
      <c r="F32" s="31">
        <f t="shared" si="3"/>
        <v>9.8000000000000004E-2</v>
      </c>
      <c r="G32" s="31">
        <f t="shared" si="3"/>
        <v>5.3125</v>
      </c>
      <c r="H32" s="31">
        <f t="shared" si="3"/>
        <v>1.7786999999999999</v>
      </c>
      <c r="I32" s="31">
        <f t="shared" si="3"/>
        <v>2.5760000000000001</v>
      </c>
      <c r="J32" s="31">
        <f t="shared" si="3"/>
        <v>8.92</v>
      </c>
      <c r="K32" s="31">
        <f t="shared" si="3"/>
        <v>1.68</v>
      </c>
      <c r="L32" s="31">
        <f t="shared" si="3"/>
        <v>0.7</v>
      </c>
      <c r="M32" s="31">
        <f t="shared" si="3"/>
        <v>1.028</v>
      </c>
      <c r="N32" s="31">
        <f t="shared" si="3"/>
        <v>1.65</v>
      </c>
      <c r="O32" s="31">
        <f t="shared" si="3"/>
        <v>3</v>
      </c>
      <c r="P32" s="31">
        <f t="shared" si="3"/>
        <v>2.830362</v>
      </c>
      <c r="Q32" s="31">
        <f t="shared" si="3"/>
        <v>1.488</v>
      </c>
      <c r="R32" s="31">
        <f t="shared" si="3"/>
        <v>1.5</v>
      </c>
      <c r="S32" s="31">
        <f t="shared" si="3"/>
        <v>0.18</v>
      </c>
      <c r="T32" s="31">
        <f t="shared" si="3"/>
        <v>1.68</v>
      </c>
      <c r="U32" s="31">
        <f t="shared" si="3"/>
        <v>0.54</v>
      </c>
      <c r="V32" s="31">
        <f t="shared" si="3"/>
        <v>3.28</v>
      </c>
      <c r="W32" s="31">
        <v>30</v>
      </c>
      <c r="X32" s="36">
        <f>SUM(E32:W32)</f>
        <v>89.661562000000004</v>
      </c>
      <c r="Y32" s="10"/>
    </row>
    <row r="33" spans="5:23" x14ac:dyDescent="0.25">
      <c r="E33" t="s">
        <v>205</v>
      </c>
      <c r="F33" t="s">
        <v>205</v>
      </c>
      <c r="G33" t="s">
        <v>205</v>
      </c>
      <c r="H33" t="s">
        <v>205</v>
      </c>
      <c r="I33" t="s">
        <v>205</v>
      </c>
      <c r="J33" t="s">
        <v>205</v>
      </c>
      <c r="K33" t="s">
        <v>205</v>
      </c>
      <c r="L33" t="s">
        <v>205</v>
      </c>
      <c r="M33" t="s">
        <v>205</v>
      </c>
      <c r="N33" t="s">
        <v>205</v>
      </c>
      <c r="O33" t="s">
        <v>205</v>
      </c>
      <c r="P33" t="s">
        <v>205</v>
      </c>
      <c r="Q33" t="s">
        <v>205</v>
      </c>
      <c r="R33" t="s">
        <v>205</v>
      </c>
      <c r="S33" t="s">
        <v>205</v>
      </c>
      <c r="T33" t="s">
        <v>205</v>
      </c>
      <c r="U33" t="s">
        <v>205</v>
      </c>
      <c r="V33" t="s">
        <v>205</v>
      </c>
      <c r="W33" t="s">
        <v>205</v>
      </c>
    </row>
  </sheetData>
  <mergeCells count="14">
    <mergeCell ref="B32:C32"/>
    <mergeCell ref="B21:C21"/>
    <mergeCell ref="B12:C12"/>
    <mergeCell ref="D20:W20"/>
    <mergeCell ref="B3:C3"/>
    <mergeCell ref="D3:T3"/>
    <mergeCell ref="B4:C4"/>
    <mergeCell ref="B5:B9"/>
    <mergeCell ref="B11:C11"/>
    <mergeCell ref="B31:C31"/>
    <mergeCell ref="B10:C10"/>
    <mergeCell ref="B20:C20"/>
    <mergeCell ref="B30:C30"/>
    <mergeCell ref="B22:B29"/>
  </mergeCells>
  <phoneticPr fontId="7" type="noConversion"/>
  <pageMargins left="0.75" right="0.75" top="1" bottom="1" header="0.5" footer="0.5"/>
  <pageSetup paperSize="9" scale="9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5"/>
  <sheetViews>
    <sheetView topLeftCell="A13" workbookViewId="0">
      <selection activeCell="M30" sqref="M30"/>
    </sheetView>
  </sheetViews>
  <sheetFormatPr defaultRowHeight="13.2" x14ac:dyDescent="0.25"/>
  <cols>
    <col min="1" max="1" width="2" customWidth="1"/>
    <col min="2" max="2" width="3" customWidth="1"/>
    <col min="3" max="3" width="21.6640625" customWidth="1"/>
    <col min="5" max="27" width="5.6640625" customWidth="1"/>
  </cols>
  <sheetData>
    <row r="1" spans="2:26" x14ac:dyDescent="0.25">
      <c r="C1" t="s">
        <v>119</v>
      </c>
    </row>
    <row r="3" spans="2:26" ht="18" x14ac:dyDescent="0.35">
      <c r="B3" s="117" t="s">
        <v>190</v>
      </c>
      <c r="C3" s="117"/>
      <c r="D3" s="113" t="s">
        <v>1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28"/>
      <c r="T3" s="128"/>
      <c r="U3" s="44"/>
      <c r="V3" s="44"/>
      <c r="W3" s="44"/>
      <c r="X3" s="44"/>
      <c r="Y3" s="44"/>
    </row>
    <row r="4" spans="2:26" ht="57.75" customHeight="1" x14ac:dyDescent="0.25">
      <c r="B4" s="127" t="s">
        <v>2</v>
      </c>
      <c r="C4" s="127"/>
      <c r="D4" s="70" t="s">
        <v>3</v>
      </c>
      <c r="E4" s="68" t="s">
        <v>8</v>
      </c>
      <c r="F4" s="68" t="s">
        <v>103</v>
      </c>
      <c r="G4" s="68" t="s">
        <v>207</v>
      </c>
      <c r="H4" s="68" t="s">
        <v>118</v>
      </c>
      <c r="I4" s="68" t="s">
        <v>203</v>
      </c>
      <c r="J4" s="68" t="s">
        <v>93</v>
      </c>
      <c r="K4" s="68" t="s">
        <v>39</v>
      </c>
      <c r="L4" s="68" t="s">
        <v>94</v>
      </c>
      <c r="M4" s="68" t="s">
        <v>68</v>
      </c>
      <c r="N4" s="68" t="s">
        <v>17</v>
      </c>
      <c r="O4" s="68" t="s">
        <v>37</v>
      </c>
      <c r="P4" s="68" t="s">
        <v>35</v>
      </c>
      <c r="Q4" s="68" t="s">
        <v>16</v>
      </c>
      <c r="R4" s="68" t="s">
        <v>38</v>
      </c>
      <c r="S4" s="68"/>
      <c r="T4" s="68"/>
      <c r="U4" s="43"/>
      <c r="V4" s="43"/>
      <c r="W4" s="43"/>
      <c r="X4" s="43"/>
      <c r="Y4" s="43"/>
    </row>
    <row r="5" spans="2:26" ht="19.5" customHeight="1" x14ac:dyDescent="0.25">
      <c r="B5" s="114" t="s">
        <v>18</v>
      </c>
      <c r="C5" s="17" t="s">
        <v>116</v>
      </c>
      <c r="D5" s="11" t="s">
        <v>117</v>
      </c>
      <c r="E5" s="6"/>
      <c r="F5" s="6">
        <v>52.5</v>
      </c>
      <c r="G5" s="6"/>
      <c r="H5" s="6">
        <v>12</v>
      </c>
      <c r="I5" s="6">
        <v>125.8</v>
      </c>
      <c r="J5" s="6">
        <v>2</v>
      </c>
      <c r="K5" s="6">
        <v>15</v>
      </c>
      <c r="L5" s="6"/>
      <c r="M5" s="6">
        <v>13.5</v>
      </c>
      <c r="N5" s="6"/>
      <c r="O5" s="6"/>
      <c r="P5" s="6"/>
      <c r="Q5" s="6">
        <v>3</v>
      </c>
      <c r="R5" s="6"/>
      <c r="S5" s="6"/>
      <c r="T5" s="6"/>
      <c r="U5" s="9"/>
      <c r="V5" s="9"/>
      <c r="W5" s="9"/>
      <c r="X5" s="9"/>
      <c r="Y5" s="9"/>
    </row>
    <row r="6" spans="2:26" ht="18.75" customHeight="1" x14ac:dyDescent="0.25">
      <c r="B6" s="114"/>
      <c r="C6" s="17" t="s">
        <v>42</v>
      </c>
      <c r="D6" s="11">
        <v>60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>
        <v>63.6</v>
      </c>
      <c r="S6" s="6"/>
      <c r="T6" s="6"/>
      <c r="U6" s="9"/>
      <c r="V6" s="9"/>
      <c r="W6" s="9"/>
      <c r="X6" s="9"/>
      <c r="Y6" s="9"/>
    </row>
    <row r="7" spans="2:26" ht="15.75" customHeight="1" x14ac:dyDescent="0.25">
      <c r="B7" s="114"/>
      <c r="C7" s="16" t="s">
        <v>211</v>
      </c>
      <c r="D7" s="11">
        <v>30</v>
      </c>
      <c r="E7" s="6"/>
      <c r="F7" s="6"/>
      <c r="G7" s="6"/>
      <c r="H7" s="6"/>
      <c r="I7" s="6"/>
      <c r="J7" s="6"/>
      <c r="K7" s="6"/>
      <c r="L7" s="6"/>
      <c r="M7" s="6"/>
      <c r="N7" s="6">
        <v>30</v>
      </c>
      <c r="O7" s="6"/>
      <c r="P7" s="6"/>
      <c r="Q7" s="6"/>
      <c r="R7" s="6"/>
      <c r="S7" s="6"/>
      <c r="T7" s="6"/>
      <c r="U7" s="9"/>
      <c r="V7" s="9"/>
      <c r="W7" s="9"/>
      <c r="X7" s="9"/>
      <c r="Y7" s="9"/>
    </row>
    <row r="8" spans="2:26" ht="28.5" customHeight="1" x14ac:dyDescent="0.25">
      <c r="B8" s="114"/>
      <c r="C8" s="17" t="s">
        <v>44</v>
      </c>
      <c r="D8" s="11">
        <v>200</v>
      </c>
      <c r="E8" s="6"/>
      <c r="F8" s="6"/>
      <c r="G8" s="6"/>
      <c r="H8" s="6"/>
      <c r="I8" s="6"/>
      <c r="J8" s="6"/>
      <c r="K8" s="6"/>
      <c r="L8" s="6">
        <v>20</v>
      </c>
      <c r="M8" s="6"/>
      <c r="N8" s="6"/>
      <c r="O8" s="6">
        <v>5</v>
      </c>
      <c r="P8" s="6">
        <v>100</v>
      </c>
      <c r="Q8" s="6"/>
      <c r="R8" s="6"/>
      <c r="S8" s="6"/>
      <c r="T8" s="6"/>
      <c r="U8" s="9"/>
      <c r="V8" s="9"/>
      <c r="W8" s="9"/>
      <c r="X8" s="9"/>
      <c r="Y8" s="9"/>
    </row>
    <row r="9" spans="2:26" ht="18.75" customHeight="1" x14ac:dyDescent="0.25">
      <c r="B9" s="114"/>
      <c r="C9" s="17" t="s">
        <v>79</v>
      </c>
      <c r="D9" s="15" t="s">
        <v>77</v>
      </c>
      <c r="E9" s="6">
        <v>10</v>
      </c>
      <c r="F9" s="6"/>
      <c r="G9" s="6">
        <v>30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9"/>
      <c r="V9" s="9"/>
      <c r="W9" s="9"/>
      <c r="X9" s="9"/>
      <c r="Y9" s="9"/>
    </row>
    <row r="10" spans="2:26" ht="23.25" customHeight="1" x14ac:dyDescent="0.25">
      <c r="B10" s="103" t="s">
        <v>24</v>
      </c>
      <c r="C10" s="103"/>
      <c r="D10" s="50">
        <v>570</v>
      </c>
      <c r="E10" s="6">
        <f t="shared" ref="E10:R10" si="0">SUM(E5:E9)</f>
        <v>10</v>
      </c>
      <c r="F10" s="6">
        <f t="shared" si="0"/>
        <v>52.5</v>
      </c>
      <c r="G10" s="6">
        <f t="shared" si="0"/>
        <v>30</v>
      </c>
      <c r="H10" s="6">
        <f t="shared" si="0"/>
        <v>12</v>
      </c>
      <c r="I10" s="6">
        <f t="shared" si="0"/>
        <v>125.8</v>
      </c>
      <c r="J10" s="6">
        <f t="shared" si="0"/>
        <v>2</v>
      </c>
      <c r="K10" s="6">
        <f t="shared" si="0"/>
        <v>15</v>
      </c>
      <c r="L10" s="6">
        <f t="shared" si="0"/>
        <v>20</v>
      </c>
      <c r="M10" s="6">
        <f t="shared" si="0"/>
        <v>13.5</v>
      </c>
      <c r="N10" s="6">
        <f t="shared" si="0"/>
        <v>30</v>
      </c>
      <c r="O10" s="6">
        <f t="shared" si="0"/>
        <v>5</v>
      </c>
      <c r="P10" s="6">
        <f t="shared" si="0"/>
        <v>100</v>
      </c>
      <c r="Q10" s="6">
        <f t="shared" si="0"/>
        <v>3</v>
      </c>
      <c r="R10" s="6">
        <f t="shared" si="0"/>
        <v>63.6</v>
      </c>
      <c r="S10" s="6"/>
      <c r="T10" s="6"/>
      <c r="U10" s="9"/>
      <c r="V10" s="9"/>
      <c r="W10" s="9"/>
      <c r="X10" s="9"/>
      <c r="Y10" s="9"/>
    </row>
    <row r="11" spans="2:26" ht="21.75" customHeight="1" x14ac:dyDescent="0.25">
      <c r="B11" s="103" t="s">
        <v>25</v>
      </c>
      <c r="C11" s="103"/>
      <c r="D11" s="11"/>
      <c r="E11" s="6">
        <v>850</v>
      </c>
      <c r="F11" s="6">
        <v>110</v>
      </c>
      <c r="G11" s="6">
        <v>56</v>
      </c>
      <c r="H11" s="6">
        <v>40</v>
      </c>
      <c r="I11" s="6">
        <v>440</v>
      </c>
      <c r="J11" s="6">
        <v>20</v>
      </c>
      <c r="K11" s="6">
        <v>40</v>
      </c>
      <c r="L11" s="6">
        <v>77</v>
      </c>
      <c r="M11" s="6">
        <v>152.16999999999999</v>
      </c>
      <c r="N11" s="6">
        <v>56</v>
      </c>
      <c r="O11" s="6">
        <v>700</v>
      </c>
      <c r="P11" s="6">
        <v>62</v>
      </c>
      <c r="Q11" s="6">
        <v>150</v>
      </c>
      <c r="R11" s="6">
        <v>123.08</v>
      </c>
      <c r="S11" s="6"/>
      <c r="T11" s="6"/>
      <c r="U11" s="9"/>
      <c r="V11" s="9"/>
      <c r="W11" s="9"/>
      <c r="X11" s="9"/>
      <c r="Y11" s="9"/>
    </row>
    <row r="12" spans="2:26" ht="21.75" customHeight="1" x14ac:dyDescent="0.25">
      <c r="B12" s="103" t="s">
        <v>218</v>
      </c>
      <c r="C12" s="103"/>
      <c r="D12" s="11"/>
      <c r="E12" s="31">
        <f>E10*E11/1000</f>
        <v>8.5</v>
      </c>
      <c r="F12" s="31">
        <f t="shared" ref="F12:R12" si="1">F10*F11/1000</f>
        <v>5.7750000000000004</v>
      </c>
      <c r="G12" s="31">
        <f t="shared" si="1"/>
        <v>1.68</v>
      </c>
      <c r="H12" s="31">
        <f t="shared" si="1"/>
        <v>0.48</v>
      </c>
      <c r="I12" s="31">
        <f t="shared" si="1"/>
        <v>55.351999999999997</v>
      </c>
      <c r="J12" s="31">
        <f t="shared" si="1"/>
        <v>0.04</v>
      </c>
      <c r="K12" s="31">
        <f t="shared" si="1"/>
        <v>0.6</v>
      </c>
      <c r="L12" s="31">
        <f t="shared" si="1"/>
        <v>1.54</v>
      </c>
      <c r="M12" s="31">
        <f t="shared" si="1"/>
        <v>2.0542949999999998</v>
      </c>
      <c r="N12" s="31">
        <f t="shared" si="1"/>
        <v>1.68</v>
      </c>
      <c r="O12" s="31">
        <f t="shared" si="1"/>
        <v>3.5</v>
      </c>
      <c r="P12" s="31">
        <f t="shared" si="1"/>
        <v>6.2</v>
      </c>
      <c r="Q12" s="31">
        <f t="shared" si="1"/>
        <v>0.45</v>
      </c>
      <c r="R12" s="31">
        <f t="shared" si="1"/>
        <v>7.8278879999999997</v>
      </c>
      <c r="S12" s="30">
        <f>SUM(E12:R12)</f>
        <v>95.679183000000009</v>
      </c>
      <c r="T12" s="18"/>
      <c r="U12" s="37"/>
      <c r="V12" s="37"/>
      <c r="W12" s="37"/>
      <c r="X12" s="37"/>
      <c r="Y12" s="37"/>
      <c r="Z12" s="33"/>
    </row>
    <row r="13" spans="2:26" x14ac:dyDescent="0.25">
      <c r="E13" t="s">
        <v>205</v>
      </c>
      <c r="F13" t="s">
        <v>205</v>
      </c>
      <c r="G13" t="s">
        <v>205</v>
      </c>
      <c r="H13" t="s">
        <v>205</v>
      </c>
      <c r="I13" t="s">
        <v>205</v>
      </c>
      <c r="J13" t="s">
        <v>205</v>
      </c>
      <c r="K13" t="s">
        <v>205</v>
      </c>
      <c r="L13" t="s">
        <v>205</v>
      </c>
      <c r="M13" t="s">
        <v>205</v>
      </c>
      <c r="N13" t="s">
        <v>205</v>
      </c>
      <c r="O13" t="s">
        <v>205</v>
      </c>
      <c r="P13" s="12" t="s">
        <v>205</v>
      </c>
      <c r="Q13" t="s">
        <v>205</v>
      </c>
      <c r="R13" t="s">
        <v>205</v>
      </c>
    </row>
    <row r="19" spans="2:26" x14ac:dyDescent="0.25">
      <c r="C19" t="s">
        <v>119</v>
      </c>
    </row>
    <row r="21" spans="2:26" ht="18" x14ac:dyDescent="0.35">
      <c r="B21" s="117" t="s">
        <v>190</v>
      </c>
      <c r="C21" s="117"/>
      <c r="D21" s="113" t="s">
        <v>1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8"/>
      <c r="W21" s="8"/>
      <c r="X21" s="8"/>
      <c r="Y21" s="8"/>
      <c r="Z21" s="8"/>
    </row>
    <row r="22" spans="2:26" ht="57.75" customHeight="1" x14ac:dyDescent="0.25">
      <c r="B22" s="127" t="s">
        <v>2</v>
      </c>
      <c r="C22" s="127"/>
      <c r="D22" s="41" t="s">
        <v>3</v>
      </c>
      <c r="E22" s="60" t="s">
        <v>8</v>
      </c>
      <c r="F22" s="60" t="s">
        <v>103</v>
      </c>
      <c r="G22" s="60" t="s">
        <v>114</v>
      </c>
      <c r="H22" s="60" t="s">
        <v>118</v>
      </c>
      <c r="I22" s="60" t="s">
        <v>17</v>
      </c>
      <c r="J22" s="68" t="s">
        <v>203</v>
      </c>
      <c r="K22" s="60" t="s">
        <v>93</v>
      </c>
      <c r="L22" s="60" t="s">
        <v>39</v>
      </c>
      <c r="M22" s="60" t="s">
        <v>94</v>
      </c>
      <c r="N22" s="60" t="s">
        <v>68</v>
      </c>
      <c r="O22" s="60" t="s">
        <v>157</v>
      </c>
      <c r="P22" s="60" t="s">
        <v>35</v>
      </c>
      <c r="Q22" s="60" t="s">
        <v>16</v>
      </c>
      <c r="R22" s="60" t="s">
        <v>13</v>
      </c>
      <c r="S22" s="60" t="s">
        <v>189</v>
      </c>
      <c r="T22" s="60" t="s">
        <v>154</v>
      </c>
      <c r="U22" s="60" t="s">
        <v>156</v>
      </c>
      <c r="V22" s="61"/>
      <c r="W22" s="61"/>
      <c r="X22" s="61"/>
      <c r="Y22" s="61"/>
      <c r="Z22" s="43"/>
    </row>
    <row r="23" spans="2:26" ht="27.6" x14ac:dyDescent="0.25">
      <c r="B23" s="114" t="s">
        <v>115</v>
      </c>
      <c r="C23" s="17" t="s">
        <v>120</v>
      </c>
      <c r="D23" s="11">
        <v>250</v>
      </c>
      <c r="E23" s="6"/>
      <c r="F23" s="6"/>
      <c r="G23" s="6"/>
      <c r="H23" s="6">
        <v>12</v>
      </c>
      <c r="I23" s="6"/>
      <c r="J23" s="6"/>
      <c r="K23" s="6">
        <v>1.5</v>
      </c>
      <c r="L23" s="6">
        <v>12.5</v>
      </c>
      <c r="M23" s="6"/>
      <c r="N23" s="6">
        <v>2.5</v>
      </c>
      <c r="O23" s="6"/>
      <c r="P23" s="6"/>
      <c r="Q23" s="6"/>
      <c r="R23" s="6">
        <v>100</v>
      </c>
      <c r="S23" s="6"/>
      <c r="T23" s="6"/>
      <c r="U23" s="6">
        <v>5</v>
      </c>
      <c r="V23" s="9"/>
      <c r="W23" s="9"/>
      <c r="X23" s="9"/>
      <c r="Y23" s="9"/>
      <c r="Z23" s="9"/>
    </row>
    <row r="24" spans="2:26" ht="18.75" customHeight="1" x14ac:dyDescent="0.25">
      <c r="B24" s="114"/>
      <c r="C24" s="17" t="s">
        <v>116</v>
      </c>
      <c r="D24" s="11" t="s">
        <v>117</v>
      </c>
      <c r="E24" s="6"/>
      <c r="F24" s="6">
        <v>52.5</v>
      </c>
      <c r="G24" s="6"/>
      <c r="H24" s="6">
        <v>12</v>
      </c>
      <c r="I24" s="6"/>
      <c r="J24" s="6">
        <v>125.8</v>
      </c>
      <c r="K24" s="6">
        <v>2</v>
      </c>
      <c r="L24" s="6">
        <v>15</v>
      </c>
      <c r="M24" s="6"/>
      <c r="N24" s="6">
        <v>13.5</v>
      </c>
      <c r="O24" s="6"/>
      <c r="P24" s="6"/>
      <c r="Q24" s="6">
        <v>3</v>
      </c>
      <c r="R24" s="6"/>
      <c r="S24" s="6"/>
      <c r="T24" s="6"/>
      <c r="U24" s="6"/>
      <c r="V24" s="9"/>
      <c r="W24" s="9"/>
      <c r="X24" s="9"/>
      <c r="Y24" s="9"/>
      <c r="Z24" s="9"/>
    </row>
    <row r="25" spans="2:26" ht="24.75" customHeight="1" x14ac:dyDescent="0.25">
      <c r="B25" s="114"/>
      <c r="C25" s="17" t="s">
        <v>125</v>
      </c>
      <c r="D25" s="11">
        <v>60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>
        <v>109.2</v>
      </c>
      <c r="T25" s="6"/>
      <c r="U25" s="6"/>
      <c r="V25" s="9"/>
      <c r="W25" s="9"/>
      <c r="X25" s="9"/>
      <c r="Y25" s="9"/>
      <c r="Z25" s="9"/>
    </row>
    <row r="26" spans="2:26" ht="20.25" customHeight="1" x14ac:dyDescent="0.25">
      <c r="B26" s="114"/>
      <c r="C26" s="17" t="s">
        <v>50</v>
      </c>
      <c r="D26" s="11">
        <v>30</v>
      </c>
      <c r="E26" s="6"/>
      <c r="F26" s="6"/>
      <c r="G26" s="6">
        <v>30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9"/>
      <c r="W26" s="9"/>
      <c r="X26" s="9"/>
      <c r="Y26" s="9"/>
      <c r="Z26" s="9"/>
    </row>
    <row r="27" spans="2:26" ht="15" customHeight="1" x14ac:dyDescent="0.25">
      <c r="B27" s="114"/>
      <c r="C27" s="16" t="s">
        <v>211</v>
      </c>
      <c r="D27" s="11">
        <v>30</v>
      </c>
      <c r="E27" s="6"/>
      <c r="F27" s="6"/>
      <c r="G27" s="6"/>
      <c r="H27" s="6"/>
      <c r="I27" s="6">
        <v>30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9"/>
      <c r="W27" s="9"/>
      <c r="X27" s="9"/>
      <c r="Y27" s="9"/>
      <c r="Z27" s="9"/>
    </row>
    <row r="28" spans="2:26" ht="27.6" x14ac:dyDescent="0.25">
      <c r="B28" s="114"/>
      <c r="C28" s="14" t="s">
        <v>33</v>
      </c>
      <c r="D28" s="11">
        <v>200</v>
      </c>
      <c r="E28" s="6"/>
      <c r="F28" s="6"/>
      <c r="G28" s="6"/>
      <c r="H28" s="6"/>
      <c r="I28" s="6"/>
      <c r="J28" s="6"/>
      <c r="K28" s="6"/>
      <c r="L28" s="6"/>
      <c r="M28" s="6">
        <v>20</v>
      </c>
      <c r="N28" s="6"/>
      <c r="O28" s="6">
        <v>20</v>
      </c>
      <c r="P28" s="6"/>
      <c r="Q28" s="6"/>
      <c r="R28" s="6"/>
      <c r="S28" s="6"/>
      <c r="T28" s="6">
        <v>0.2</v>
      </c>
      <c r="U28" s="6"/>
      <c r="V28" s="9"/>
      <c r="W28" s="9"/>
      <c r="X28" s="9"/>
      <c r="Y28" s="9"/>
      <c r="Z28" s="9"/>
    </row>
    <row r="29" spans="2:26" ht="23.25" customHeight="1" x14ac:dyDescent="0.3">
      <c r="B29" s="110" t="s">
        <v>24</v>
      </c>
      <c r="C29" s="110"/>
      <c r="D29" s="48">
        <v>810</v>
      </c>
      <c r="E29" s="6">
        <f t="shared" ref="E29:U29" si="2">SUM(E23:E28)</f>
        <v>0</v>
      </c>
      <c r="F29" s="6">
        <f t="shared" si="2"/>
        <v>52.5</v>
      </c>
      <c r="G29" s="6">
        <f t="shared" si="2"/>
        <v>30</v>
      </c>
      <c r="H29" s="6">
        <f t="shared" si="2"/>
        <v>24</v>
      </c>
      <c r="I29" s="6">
        <f t="shared" si="2"/>
        <v>30</v>
      </c>
      <c r="J29" s="6">
        <f t="shared" si="2"/>
        <v>125.8</v>
      </c>
      <c r="K29" s="6">
        <f t="shared" si="2"/>
        <v>3.5</v>
      </c>
      <c r="L29" s="6">
        <f t="shared" si="2"/>
        <v>27.5</v>
      </c>
      <c r="M29" s="6">
        <f t="shared" si="2"/>
        <v>20</v>
      </c>
      <c r="N29" s="6">
        <f t="shared" si="2"/>
        <v>16</v>
      </c>
      <c r="O29" s="6">
        <f t="shared" si="2"/>
        <v>20</v>
      </c>
      <c r="P29" s="6">
        <f t="shared" si="2"/>
        <v>0</v>
      </c>
      <c r="Q29" s="6">
        <f t="shared" si="2"/>
        <v>3</v>
      </c>
      <c r="R29" s="6">
        <f t="shared" si="2"/>
        <v>100</v>
      </c>
      <c r="S29" s="6">
        <f t="shared" si="2"/>
        <v>109.2</v>
      </c>
      <c r="T29" s="6">
        <f t="shared" si="2"/>
        <v>0.2</v>
      </c>
      <c r="U29" s="6">
        <f t="shared" si="2"/>
        <v>5</v>
      </c>
      <c r="V29" s="9"/>
      <c r="W29" s="9"/>
      <c r="X29" s="9"/>
      <c r="Y29" s="9"/>
      <c r="Z29" s="9"/>
    </row>
    <row r="30" spans="2:26" ht="21.75" customHeight="1" x14ac:dyDescent="0.25">
      <c r="B30" s="110" t="s">
        <v>25</v>
      </c>
      <c r="C30" s="110"/>
      <c r="D30" s="2"/>
      <c r="E30" s="6">
        <v>850</v>
      </c>
      <c r="F30" s="6">
        <v>110</v>
      </c>
      <c r="G30" s="6">
        <v>56</v>
      </c>
      <c r="H30" s="6">
        <v>40</v>
      </c>
      <c r="I30" s="6">
        <v>56</v>
      </c>
      <c r="J30" s="6">
        <v>440</v>
      </c>
      <c r="K30" s="6">
        <v>20</v>
      </c>
      <c r="L30" s="6">
        <v>40</v>
      </c>
      <c r="M30" s="6">
        <v>77</v>
      </c>
      <c r="N30" s="6">
        <v>152.16999999999999</v>
      </c>
      <c r="O30" s="6">
        <v>120</v>
      </c>
      <c r="P30" s="6">
        <v>62</v>
      </c>
      <c r="Q30" s="6">
        <v>150</v>
      </c>
      <c r="R30" s="6">
        <v>40</v>
      </c>
      <c r="S30" s="6">
        <v>66.7</v>
      </c>
      <c r="T30" s="6">
        <v>700</v>
      </c>
      <c r="U30" s="6">
        <v>49</v>
      </c>
      <c r="V30" s="9"/>
      <c r="W30" s="9"/>
      <c r="X30" s="9"/>
      <c r="Y30" s="9"/>
      <c r="Z30" s="9"/>
    </row>
    <row r="31" spans="2:26" ht="21.75" customHeight="1" x14ac:dyDescent="0.25">
      <c r="B31" s="110" t="s">
        <v>225</v>
      </c>
      <c r="C31" s="110"/>
      <c r="D31" s="2"/>
      <c r="E31" s="30">
        <f>E29*E30/1000</f>
        <v>0</v>
      </c>
      <c r="F31" s="30">
        <f t="shared" ref="F31:U31" si="3">F29*F30/1000</f>
        <v>5.7750000000000004</v>
      </c>
      <c r="G31" s="30">
        <f t="shared" si="3"/>
        <v>1.68</v>
      </c>
      <c r="H31" s="30">
        <f t="shared" si="3"/>
        <v>0.96</v>
      </c>
      <c r="I31" s="30">
        <f t="shared" si="3"/>
        <v>1.68</v>
      </c>
      <c r="J31" s="30">
        <f t="shared" si="3"/>
        <v>55.351999999999997</v>
      </c>
      <c r="K31" s="30">
        <f t="shared" si="3"/>
        <v>7.0000000000000007E-2</v>
      </c>
      <c r="L31" s="30">
        <f t="shared" si="3"/>
        <v>1.1000000000000001</v>
      </c>
      <c r="M31" s="30">
        <f t="shared" si="3"/>
        <v>1.54</v>
      </c>
      <c r="N31" s="30">
        <f t="shared" si="3"/>
        <v>2.43472</v>
      </c>
      <c r="O31" s="30">
        <f t="shared" si="3"/>
        <v>2.4</v>
      </c>
      <c r="P31" s="30">
        <f t="shared" si="3"/>
        <v>0</v>
      </c>
      <c r="Q31" s="30">
        <f t="shared" si="3"/>
        <v>0.45</v>
      </c>
      <c r="R31" s="30">
        <f t="shared" si="3"/>
        <v>4</v>
      </c>
      <c r="S31" s="30">
        <f t="shared" si="3"/>
        <v>7.2836400000000001</v>
      </c>
      <c r="T31" s="30">
        <f t="shared" si="3"/>
        <v>0.14000000000000001</v>
      </c>
      <c r="U31" s="30">
        <f t="shared" si="3"/>
        <v>0.245</v>
      </c>
      <c r="V31" s="66">
        <f>SUM(E31:U31)</f>
        <v>85.110360000000014</v>
      </c>
      <c r="W31" s="66"/>
      <c r="X31" s="62"/>
      <c r="Y31" s="62"/>
      <c r="Z31" s="37"/>
    </row>
    <row r="32" spans="2:26" x14ac:dyDescent="0.25">
      <c r="E32" t="s">
        <v>205</v>
      </c>
      <c r="F32" t="s">
        <v>205</v>
      </c>
      <c r="G32" t="s">
        <v>205</v>
      </c>
      <c r="H32" t="s">
        <v>205</v>
      </c>
      <c r="I32" t="s">
        <v>205</v>
      </c>
      <c r="J32" t="s">
        <v>205</v>
      </c>
      <c r="K32" t="s">
        <v>205</v>
      </c>
      <c r="L32" t="s">
        <v>205</v>
      </c>
      <c r="M32" t="s">
        <v>205</v>
      </c>
      <c r="N32" t="s">
        <v>205</v>
      </c>
      <c r="O32" t="s">
        <v>205</v>
      </c>
      <c r="Q32" t="s">
        <v>205</v>
      </c>
      <c r="R32" t="s">
        <v>205</v>
      </c>
      <c r="S32" t="s">
        <v>205</v>
      </c>
      <c r="T32" t="s">
        <v>205</v>
      </c>
      <c r="U32" t="s">
        <v>205</v>
      </c>
    </row>
    <row r="35" spans="20:20" x14ac:dyDescent="0.25">
      <c r="T35">
        <v>2</v>
      </c>
    </row>
  </sheetData>
  <mergeCells count="14">
    <mergeCell ref="B3:C3"/>
    <mergeCell ref="D3:T3"/>
    <mergeCell ref="B4:C4"/>
    <mergeCell ref="D21:U21"/>
    <mergeCell ref="B10:C10"/>
    <mergeCell ref="B5:B9"/>
    <mergeCell ref="B31:C31"/>
    <mergeCell ref="B11:C11"/>
    <mergeCell ref="B12:C12"/>
    <mergeCell ref="B21:C21"/>
    <mergeCell ref="B22:C22"/>
    <mergeCell ref="B29:C29"/>
    <mergeCell ref="B23:B28"/>
    <mergeCell ref="B30:C30"/>
  </mergeCells>
  <phoneticPr fontId="7" type="noConversion"/>
  <pageMargins left="0.75" right="0.75" top="1" bottom="1" header="0.5" footer="0.5"/>
  <pageSetup paperSize="9" scale="95" fitToHeight="0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2"/>
  <sheetViews>
    <sheetView topLeftCell="A13" workbookViewId="0">
      <selection activeCell="U37" sqref="U37"/>
    </sheetView>
  </sheetViews>
  <sheetFormatPr defaultRowHeight="13.2" x14ac:dyDescent="0.25"/>
  <cols>
    <col min="1" max="1" width="2" customWidth="1"/>
    <col min="2" max="2" width="3" customWidth="1"/>
    <col min="3" max="3" width="21.5546875" customWidth="1"/>
    <col min="5" max="14" width="5.6640625" customWidth="1"/>
    <col min="15" max="15" width="6.44140625" customWidth="1"/>
    <col min="16" max="28" width="5.6640625" customWidth="1"/>
    <col min="29" max="29" width="6.6640625" customWidth="1"/>
  </cols>
  <sheetData>
    <row r="2" spans="2:28" ht="20.25" customHeight="1" x14ac:dyDescent="0.25">
      <c r="C2" t="s">
        <v>121</v>
      </c>
    </row>
    <row r="3" spans="2:28" ht="22.5" customHeight="1" x14ac:dyDescent="0.35">
      <c r="B3" s="117" t="s">
        <v>190</v>
      </c>
      <c r="C3" s="117"/>
      <c r="D3" s="119" t="s">
        <v>1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32"/>
      <c r="P3" s="132"/>
      <c r="Q3" s="131"/>
      <c r="R3" s="131"/>
      <c r="S3" s="102"/>
    </row>
    <row r="4" spans="2:28" ht="61.5" customHeight="1" x14ac:dyDescent="0.25">
      <c r="B4" s="127" t="s">
        <v>2</v>
      </c>
      <c r="C4" s="127"/>
      <c r="D4" s="70" t="s">
        <v>3</v>
      </c>
      <c r="E4" s="68" t="s">
        <v>177</v>
      </c>
      <c r="F4" s="68" t="s">
        <v>6</v>
      </c>
      <c r="G4" s="68" t="s">
        <v>5</v>
      </c>
      <c r="H4" s="68" t="s">
        <v>173</v>
      </c>
      <c r="I4" s="68" t="s">
        <v>7</v>
      </c>
      <c r="J4" s="68" t="s">
        <v>62</v>
      </c>
      <c r="K4" s="68" t="s">
        <v>14</v>
      </c>
      <c r="L4" s="68" t="s">
        <v>175</v>
      </c>
      <c r="M4" s="68" t="s">
        <v>35</v>
      </c>
      <c r="N4" s="68" t="s">
        <v>27</v>
      </c>
      <c r="O4" s="68" t="s">
        <v>122</v>
      </c>
      <c r="P4" s="68" t="s">
        <v>163</v>
      </c>
      <c r="Q4" s="72" t="s">
        <v>178</v>
      </c>
      <c r="R4" s="72" t="s">
        <v>179</v>
      </c>
      <c r="S4" s="72" t="s">
        <v>180</v>
      </c>
    </row>
    <row r="5" spans="2:28" ht="42.75" customHeight="1" x14ac:dyDescent="0.3">
      <c r="B5" s="114" t="s">
        <v>18</v>
      </c>
      <c r="C5" s="3" t="s">
        <v>176</v>
      </c>
      <c r="D5" s="6" t="s">
        <v>64</v>
      </c>
      <c r="E5" s="6">
        <v>141</v>
      </c>
      <c r="F5" s="6">
        <v>12</v>
      </c>
      <c r="G5" s="6">
        <v>0.5</v>
      </c>
      <c r="H5" s="6"/>
      <c r="I5" s="6"/>
      <c r="J5" s="6"/>
      <c r="K5" s="6"/>
      <c r="L5" s="6"/>
      <c r="M5" s="6"/>
      <c r="N5" s="6">
        <v>12</v>
      </c>
      <c r="O5" s="6">
        <v>6</v>
      </c>
      <c r="P5" s="6">
        <v>6</v>
      </c>
      <c r="Q5" s="73">
        <v>6</v>
      </c>
      <c r="R5" s="73">
        <v>6</v>
      </c>
      <c r="S5" s="73">
        <v>50</v>
      </c>
    </row>
    <row r="6" spans="2:28" ht="18.75" customHeight="1" x14ac:dyDescent="0.3">
      <c r="B6" s="114"/>
      <c r="C6" s="3" t="s">
        <v>22</v>
      </c>
      <c r="D6" s="13" t="s">
        <v>77</v>
      </c>
      <c r="E6" s="6"/>
      <c r="F6" s="6"/>
      <c r="G6" s="6"/>
      <c r="H6" s="6"/>
      <c r="I6" s="6">
        <v>30</v>
      </c>
      <c r="J6" s="6"/>
      <c r="K6" s="6"/>
      <c r="L6" s="6">
        <v>10</v>
      </c>
      <c r="M6" s="6"/>
      <c r="N6" s="6"/>
      <c r="O6" s="6"/>
      <c r="P6" s="6"/>
      <c r="Q6" s="71"/>
      <c r="R6" s="71"/>
      <c r="S6" s="71"/>
    </row>
    <row r="7" spans="2:28" ht="15.6" x14ac:dyDescent="0.3">
      <c r="B7" s="114"/>
      <c r="C7" s="3" t="s">
        <v>23</v>
      </c>
      <c r="D7" s="6">
        <v>200</v>
      </c>
      <c r="E7" s="6"/>
      <c r="F7" s="6">
        <v>15</v>
      </c>
      <c r="G7" s="6"/>
      <c r="H7" s="6"/>
      <c r="I7" s="6"/>
      <c r="J7" s="6"/>
      <c r="K7" s="6">
        <v>0.5</v>
      </c>
      <c r="L7" s="6"/>
      <c r="M7" s="6"/>
      <c r="N7" s="6"/>
      <c r="O7" s="6"/>
      <c r="P7" s="6"/>
      <c r="Q7" s="71"/>
      <c r="R7" s="71"/>
      <c r="S7" s="71"/>
    </row>
    <row r="8" spans="2:28" ht="15.6" x14ac:dyDescent="0.3">
      <c r="B8" s="63"/>
      <c r="C8" s="3" t="s">
        <v>172</v>
      </c>
      <c r="D8" s="6">
        <v>150</v>
      </c>
      <c r="E8" s="6"/>
      <c r="F8" s="6"/>
      <c r="G8" s="6"/>
      <c r="H8" s="6"/>
      <c r="I8" s="6"/>
      <c r="J8" s="6">
        <v>150</v>
      </c>
      <c r="K8" s="6"/>
      <c r="L8" s="6"/>
      <c r="M8" s="6"/>
      <c r="N8" s="6"/>
      <c r="O8" s="6"/>
      <c r="P8" s="6"/>
      <c r="Q8" s="71"/>
      <c r="R8" s="71"/>
      <c r="S8" s="71"/>
    </row>
    <row r="9" spans="2:28" ht="23.25" customHeight="1" x14ac:dyDescent="0.25">
      <c r="B9" s="103" t="s">
        <v>24</v>
      </c>
      <c r="C9" s="103"/>
      <c r="D9" s="50">
        <v>590</v>
      </c>
      <c r="E9" s="6">
        <f>SUM(E5:E8)</f>
        <v>141</v>
      </c>
      <c r="F9" s="6">
        <f t="shared" ref="F9:S9" si="0">SUM(F5:F8)</f>
        <v>27</v>
      </c>
      <c r="G9" s="6">
        <f t="shared" si="0"/>
        <v>0.5</v>
      </c>
      <c r="H9" s="6">
        <f t="shared" si="0"/>
        <v>0</v>
      </c>
      <c r="I9" s="6">
        <f t="shared" si="0"/>
        <v>30</v>
      </c>
      <c r="J9" s="6">
        <f t="shared" si="0"/>
        <v>150</v>
      </c>
      <c r="K9" s="6">
        <f t="shared" si="0"/>
        <v>0.5</v>
      </c>
      <c r="L9" s="6">
        <f t="shared" si="0"/>
        <v>10</v>
      </c>
      <c r="M9" s="6">
        <f t="shared" si="0"/>
        <v>0</v>
      </c>
      <c r="N9" s="6">
        <f t="shared" si="0"/>
        <v>12</v>
      </c>
      <c r="O9" s="6">
        <f t="shared" si="0"/>
        <v>6</v>
      </c>
      <c r="P9" s="6">
        <f t="shared" si="0"/>
        <v>6</v>
      </c>
      <c r="Q9" s="6">
        <f t="shared" si="0"/>
        <v>6</v>
      </c>
      <c r="R9" s="6">
        <f t="shared" si="0"/>
        <v>6</v>
      </c>
      <c r="S9" s="6">
        <f t="shared" si="0"/>
        <v>50</v>
      </c>
    </row>
    <row r="10" spans="2:28" ht="21.75" customHeight="1" x14ac:dyDescent="0.25">
      <c r="B10" s="103" t="s">
        <v>25</v>
      </c>
      <c r="C10" s="103"/>
      <c r="D10" s="6"/>
      <c r="E10" s="6">
        <v>345</v>
      </c>
      <c r="F10" s="6">
        <v>77</v>
      </c>
      <c r="G10" s="6">
        <v>20</v>
      </c>
      <c r="H10" s="6"/>
      <c r="I10" s="6">
        <v>56</v>
      </c>
      <c r="J10" s="6">
        <v>70</v>
      </c>
      <c r="K10" s="6">
        <v>700</v>
      </c>
      <c r="L10" s="6">
        <v>850</v>
      </c>
      <c r="M10" s="6">
        <v>62</v>
      </c>
      <c r="N10" s="6">
        <v>40</v>
      </c>
      <c r="O10" s="6">
        <v>325</v>
      </c>
      <c r="P10" s="6">
        <v>60</v>
      </c>
      <c r="Q10" s="71">
        <v>152.16999999999999</v>
      </c>
      <c r="R10" s="71">
        <v>250</v>
      </c>
      <c r="S10" s="71">
        <v>297.3</v>
      </c>
    </row>
    <row r="11" spans="2:28" ht="21.75" customHeight="1" x14ac:dyDescent="0.25">
      <c r="B11" s="103" t="s">
        <v>219</v>
      </c>
      <c r="C11" s="103"/>
      <c r="D11" s="6"/>
      <c r="E11" s="31">
        <f>E9*E10/1000</f>
        <v>48.645000000000003</v>
      </c>
      <c r="F11" s="31">
        <f t="shared" ref="F11:S11" si="1">F9*F10/1000</f>
        <v>2.0790000000000002</v>
      </c>
      <c r="G11" s="31">
        <f t="shared" si="1"/>
        <v>0.01</v>
      </c>
      <c r="H11" s="31">
        <f t="shared" si="1"/>
        <v>0</v>
      </c>
      <c r="I11" s="31">
        <f t="shared" si="1"/>
        <v>1.68</v>
      </c>
      <c r="J11" s="31">
        <f t="shared" si="1"/>
        <v>10.5</v>
      </c>
      <c r="K11" s="31">
        <f t="shared" si="1"/>
        <v>0.35</v>
      </c>
      <c r="L11" s="31">
        <f t="shared" si="1"/>
        <v>8.5</v>
      </c>
      <c r="M11" s="31">
        <f t="shared" si="1"/>
        <v>0</v>
      </c>
      <c r="N11" s="31">
        <f t="shared" si="1"/>
        <v>0.48</v>
      </c>
      <c r="O11" s="31">
        <f t="shared" si="1"/>
        <v>1.95</v>
      </c>
      <c r="P11" s="31">
        <f t="shared" si="1"/>
        <v>0.36</v>
      </c>
      <c r="Q11" s="31">
        <f t="shared" si="1"/>
        <v>0.91301999999999994</v>
      </c>
      <c r="R11" s="31">
        <f t="shared" si="1"/>
        <v>1.5</v>
      </c>
      <c r="S11" s="31">
        <f t="shared" si="1"/>
        <v>14.865</v>
      </c>
      <c r="T11" s="33">
        <f>SUM(E11:S11)</f>
        <v>91.832020000000014</v>
      </c>
      <c r="U11" s="33"/>
      <c r="V11" s="33"/>
      <c r="W11" s="33"/>
      <c r="X11" s="33"/>
      <c r="Y11" s="33"/>
      <c r="Z11" s="33"/>
      <c r="AA11" s="33"/>
      <c r="AB11" s="33"/>
    </row>
    <row r="12" spans="2:28" x14ac:dyDescent="0.25">
      <c r="E12" t="s">
        <v>205</v>
      </c>
      <c r="F12" t="s">
        <v>205</v>
      </c>
      <c r="G12" t="s">
        <v>205</v>
      </c>
      <c r="I12" t="s">
        <v>205</v>
      </c>
      <c r="J12" t="s">
        <v>205</v>
      </c>
      <c r="K12" t="s">
        <v>205</v>
      </c>
      <c r="L12" t="s">
        <v>205</v>
      </c>
      <c r="N12" t="s">
        <v>205</v>
      </c>
      <c r="O12" t="s">
        <v>205</v>
      </c>
      <c r="P12" t="s">
        <v>205</v>
      </c>
      <c r="Q12" t="s">
        <v>205</v>
      </c>
      <c r="R12" t="s">
        <v>205</v>
      </c>
      <c r="S12" t="s">
        <v>205</v>
      </c>
    </row>
    <row r="18" spans="2:29" x14ac:dyDescent="0.25">
      <c r="C18" t="s">
        <v>121</v>
      </c>
    </row>
    <row r="19" spans="2:29" ht="18" x14ac:dyDescent="0.35">
      <c r="B19" s="117" t="s">
        <v>190</v>
      </c>
      <c r="C19" s="117"/>
      <c r="D19" s="119" t="s">
        <v>1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02"/>
      <c r="AA19" s="8"/>
      <c r="AB19" s="8"/>
    </row>
    <row r="20" spans="2:29" ht="63" customHeight="1" x14ac:dyDescent="0.25">
      <c r="B20" s="127" t="s">
        <v>2</v>
      </c>
      <c r="C20" s="127"/>
      <c r="D20" s="41" t="s">
        <v>3</v>
      </c>
      <c r="E20" s="42" t="s">
        <v>80</v>
      </c>
      <c r="F20" s="42" t="s">
        <v>55</v>
      </c>
      <c r="G20" s="42" t="s">
        <v>8</v>
      </c>
      <c r="H20" s="42" t="s">
        <v>102</v>
      </c>
      <c r="I20" s="42" t="s">
        <v>126</v>
      </c>
      <c r="J20" s="42" t="s">
        <v>50</v>
      </c>
      <c r="K20" s="42" t="s">
        <v>27</v>
      </c>
      <c r="L20" s="42" t="s">
        <v>16</v>
      </c>
      <c r="M20" s="42" t="s">
        <v>13</v>
      </c>
      <c r="N20" s="42" t="s">
        <v>127</v>
      </c>
      <c r="O20" s="42" t="s">
        <v>197</v>
      </c>
      <c r="P20" s="42" t="s">
        <v>6</v>
      </c>
      <c r="Q20" s="42" t="s">
        <v>198</v>
      </c>
      <c r="R20" s="42" t="s">
        <v>87</v>
      </c>
      <c r="S20" s="42" t="s">
        <v>103</v>
      </c>
      <c r="T20" s="42" t="s">
        <v>151</v>
      </c>
      <c r="U20" s="42" t="s">
        <v>161</v>
      </c>
      <c r="V20" s="42" t="s">
        <v>185</v>
      </c>
      <c r="W20" s="42" t="s">
        <v>11</v>
      </c>
      <c r="X20" s="42" t="s">
        <v>187</v>
      </c>
      <c r="Y20" s="77" t="s">
        <v>46</v>
      </c>
      <c r="Z20" s="42" t="s">
        <v>57</v>
      </c>
      <c r="AA20" s="43"/>
      <c r="AB20" s="43"/>
    </row>
    <row r="21" spans="2:29" ht="27" customHeight="1" x14ac:dyDescent="0.25">
      <c r="B21" s="106" t="s">
        <v>115</v>
      </c>
      <c r="C21" s="17" t="s">
        <v>123</v>
      </c>
      <c r="D21" s="11">
        <v>250</v>
      </c>
      <c r="E21" s="6"/>
      <c r="F21" s="6">
        <v>1.5</v>
      </c>
      <c r="G21" s="6"/>
      <c r="H21" s="6"/>
      <c r="I21" s="6"/>
      <c r="J21" s="6"/>
      <c r="K21" s="6"/>
      <c r="L21" s="6"/>
      <c r="M21" s="6">
        <v>66.5</v>
      </c>
      <c r="N21" s="6">
        <v>20.3</v>
      </c>
      <c r="O21" s="6"/>
      <c r="P21" s="6"/>
      <c r="Q21" s="6"/>
      <c r="R21" s="6"/>
      <c r="S21" s="6"/>
      <c r="T21" s="6"/>
      <c r="U21" s="6"/>
      <c r="V21" s="6"/>
      <c r="W21" s="6">
        <v>12</v>
      </c>
      <c r="X21" s="6">
        <v>5</v>
      </c>
      <c r="Y21" s="78">
        <v>16.600000000000001</v>
      </c>
      <c r="Z21" s="6"/>
      <c r="AA21" s="9"/>
      <c r="AB21" s="9"/>
    </row>
    <row r="22" spans="2:29" ht="28.5" customHeight="1" x14ac:dyDescent="0.25">
      <c r="B22" s="107"/>
      <c r="C22" s="17" t="s">
        <v>186</v>
      </c>
      <c r="D22" s="11" t="s">
        <v>40</v>
      </c>
      <c r="E22" s="6">
        <v>73.099999999999994</v>
      </c>
      <c r="F22" s="6">
        <v>2.2999999999999998</v>
      </c>
      <c r="G22" s="6">
        <v>1</v>
      </c>
      <c r="H22" s="6"/>
      <c r="I22" s="6"/>
      <c r="J22" s="6">
        <v>16.2</v>
      </c>
      <c r="K22" s="6">
        <v>2.5</v>
      </c>
      <c r="L22" s="6">
        <v>2</v>
      </c>
      <c r="M22" s="6"/>
      <c r="N22" s="6"/>
      <c r="O22" s="6"/>
      <c r="P22" s="6">
        <v>0.8</v>
      </c>
      <c r="Q22" s="6"/>
      <c r="R22" s="6"/>
      <c r="S22" s="6"/>
      <c r="T22" s="6"/>
      <c r="U22" s="6"/>
      <c r="V22" s="6"/>
      <c r="W22" s="6">
        <v>12</v>
      </c>
      <c r="X22" s="6">
        <v>5.4</v>
      </c>
      <c r="Y22" s="78">
        <v>5</v>
      </c>
      <c r="Z22" s="6">
        <v>9</v>
      </c>
      <c r="AA22" s="9"/>
      <c r="AB22" s="9"/>
    </row>
    <row r="23" spans="2:29" ht="29.25" customHeight="1" x14ac:dyDescent="0.25">
      <c r="B23" s="107"/>
      <c r="C23" s="17" t="s">
        <v>124</v>
      </c>
      <c r="D23" s="11">
        <v>150</v>
      </c>
      <c r="E23" s="6"/>
      <c r="F23" s="6">
        <v>1</v>
      </c>
      <c r="G23" s="6">
        <v>5.25</v>
      </c>
      <c r="H23" s="6">
        <v>36.299999999999997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78"/>
      <c r="Z23" s="6"/>
      <c r="AA23" s="9"/>
      <c r="AB23" s="9"/>
    </row>
    <row r="24" spans="2:29" ht="16.5" customHeight="1" x14ac:dyDescent="0.25">
      <c r="B24" s="107"/>
      <c r="C24" s="17" t="s">
        <v>201</v>
      </c>
      <c r="D24" s="11">
        <v>60</v>
      </c>
      <c r="E24" s="6"/>
      <c r="F24" s="6">
        <v>0.5</v>
      </c>
      <c r="G24" s="6"/>
      <c r="H24" s="6"/>
      <c r="I24" s="6"/>
      <c r="J24" s="6"/>
      <c r="K24" s="6">
        <v>0.7</v>
      </c>
      <c r="L24" s="6">
        <v>1.4</v>
      </c>
      <c r="M24" s="6"/>
      <c r="N24" s="6"/>
      <c r="O24" s="6"/>
      <c r="P24" s="6">
        <v>1.8</v>
      </c>
      <c r="Q24" s="6"/>
      <c r="R24" s="6"/>
      <c r="S24" s="6"/>
      <c r="T24" s="6">
        <v>86</v>
      </c>
      <c r="U24" s="6"/>
      <c r="V24" s="6"/>
      <c r="W24" s="6">
        <v>2.9</v>
      </c>
      <c r="X24" s="6">
        <v>2.1</v>
      </c>
      <c r="Y24" s="78">
        <v>1.6</v>
      </c>
      <c r="Z24" s="6"/>
      <c r="AA24" s="9"/>
      <c r="AB24" s="9"/>
    </row>
    <row r="25" spans="2:29" ht="21" customHeight="1" x14ac:dyDescent="0.25">
      <c r="B25" s="107"/>
      <c r="C25" s="17" t="s">
        <v>50</v>
      </c>
      <c r="D25" s="11">
        <v>30</v>
      </c>
      <c r="E25" s="6"/>
      <c r="F25" s="6"/>
      <c r="G25" s="6"/>
      <c r="H25" s="6"/>
      <c r="I25" s="6"/>
      <c r="J25" s="6">
        <v>30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78"/>
      <c r="Z25" s="6"/>
      <c r="AA25" s="9"/>
      <c r="AB25" s="9"/>
    </row>
    <row r="26" spans="2:29" ht="25.5" customHeight="1" x14ac:dyDescent="0.25">
      <c r="B26" s="107"/>
      <c r="C26" s="16" t="s">
        <v>211</v>
      </c>
      <c r="D26" s="11">
        <v>30</v>
      </c>
      <c r="E26" s="6"/>
      <c r="F26" s="6"/>
      <c r="G26" s="6"/>
      <c r="H26" s="6"/>
      <c r="I26" s="6">
        <v>30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78"/>
      <c r="Z26" s="6"/>
      <c r="AA26" s="9"/>
      <c r="AB26" s="9"/>
    </row>
    <row r="27" spans="2:29" ht="18.75" customHeight="1" x14ac:dyDescent="0.25">
      <c r="B27" s="107"/>
      <c r="C27" s="14" t="s">
        <v>196</v>
      </c>
      <c r="D27" s="11">
        <v>200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60</v>
      </c>
      <c r="P27" s="6">
        <v>20</v>
      </c>
      <c r="Q27" s="6">
        <v>10</v>
      </c>
      <c r="R27" s="6"/>
      <c r="S27" s="6"/>
      <c r="T27" s="6"/>
      <c r="U27" s="6"/>
      <c r="V27" s="6"/>
      <c r="W27" s="6"/>
      <c r="X27" s="6"/>
      <c r="Y27" s="78"/>
      <c r="Z27" s="6"/>
      <c r="AA27" s="9"/>
      <c r="AB27" s="9"/>
    </row>
    <row r="28" spans="2:29" ht="18" customHeight="1" x14ac:dyDescent="0.3">
      <c r="B28" s="118"/>
      <c r="C28" s="3" t="s">
        <v>172</v>
      </c>
      <c r="D28" s="6">
        <v>170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>
        <v>170</v>
      </c>
      <c r="W28" s="6"/>
      <c r="X28" s="6"/>
      <c r="Y28" s="78"/>
      <c r="Z28" s="6"/>
      <c r="AA28" s="9"/>
      <c r="AB28" s="9"/>
    </row>
    <row r="29" spans="2:29" ht="23.25" customHeight="1" x14ac:dyDescent="0.25">
      <c r="B29" s="110" t="s">
        <v>24</v>
      </c>
      <c r="C29" s="110"/>
      <c r="D29" s="50">
        <v>1010</v>
      </c>
      <c r="E29" s="6">
        <f>SUM(E21:E28)</f>
        <v>73.099999999999994</v>
      </c>
      <c r="F29" s="6">
        <f t="shared" ref="F29:Z29" si="2">SUM(F21:F28)</f>
        <v>5.3</v>
      </c>
      <c r="G29" s="6">
        <f t="shared" si="2"/>
        <v>6.25</v>
      </c>
      <c r="H29" s="6">
        <f t="shared" si="2"/>
        <v>36.299999999999997</v>
      </c>
      <c r="I29" s="6">
        <f t="shared" si="2"/>
        <v>30</v>
      </c>
      <c r="J29" s="6">
        <f t="shared" si="2"/>
        <v>46.2</v>
      </c>
      <c r="K29" s="6">
        <f t="shared" si="2"/>
        <v>3.2</v>
      </c>
      <c r="L29" s="6">
        <f t="shared" si="2"/>
        <v>3.4</v>
      </c>
      <c r="M29" s="6">
        <f t="shared" si="2"/>
        <v>66.5</v>
      </c>
      <c r="N29" s="6">
        <f t="shared" si="2"/>
        <v>20.3</v>
      </c>
      <c r="O29" s="6">
        <f t="shared" si="2"/>
        <v>60</v>
      </c>
      <c r="P29" s="6">
        <f t="shared" si="2"/>
        <v>22.6</v>
      </c>
      <c r="Q29" s="6">
        <f t="shared" si="2"/>
        <v>10</v>
      </c>
      <c r="R29" s="6">
        <f t="shared" si="2"/>
        <v>0</v>
      </c>
      <c r="S29" s="6">
        <f t="shared" si="2"/>
        <v>0</v>
      </c>
      <c r="T29" s="6">
        <f t="shared" si="2"/>
        <v>86</v>
      </c>
      <c r="U29" s="6">
        <f t="shared" si="2"/>
        <v>0</v>
      </c>
      <c r="V29" s="6">
        <f t="shared" si="2"/>
        <v>170</v>
      </c>
      <c r="W29" s="6">
        <f t="shared" si="2"/>
        <v>26.9</v>
      </c>
      <c r="X29" s="6">
        <f t="shared" si="2"/>
        <v>12.5</v>
      </c>
      <c r="Y29" s="6">
        <f t="shared" si="2"/>
        <v>23.200000000000003</v>
      </c>
      <c r="Z29" s="6">
        <f t="shared" si="2"/>
        <v>9</v>
      </c>
      <c r="AA29" s="9"/>
      <c r="AB29" s="9"/>
    </row>
    <row r="30" spans="2:29" ht="21.75" customHeight="1" x14ac:dyDescent="0.25">
      <c r="B30" s="110" t="s">
        <v>25</v>
      </c>
      <c r="C30" s="110"/>
      <c r="D30" s="11"/>
      <c r="E30" s="6">
        <v>650</v>
      </c>
      <c r="F30" s="6">
        <v>20</v>
      </c>
      <c r="G30" s="6">
        <v>850</v>
      </c>
      <c r="H30" s="6">
        <v>70</v>
      </c>
      <c r="I30" s="6">
        <v>56</v>
      </c>
      <c r="J30" s="6">
        <v>56</v>
      </c>
      <c r="K30" s="6">
        <v>40</v>
      </c>
      <c r="L30" s="6">
        <v>150</v>
      </c>
      <c r="M30" s="6">
        <v>40</v>
      </c>
      <c r="N30" s="6">
        <v>200</v>
      </c>
      <c r="O30" s="6">
        <v>50</v>
      </c>
      <c r="P30" s="6">
        <v>77</v>
      </c>
      <c r="Q30" s="6">
        <v>150</v>
      </c>
      <c r="R30" s="6">
        <v>40</v>
      </c>
      <c r="S30" s="6">
        <v>110</v>
      </c>
      <c r="T30" s="6">
        <v>40</v>
      </c>
      <c r="U30" s="6">
        <v>325</v>
      </c>
      <c r="V30" s="6">
        <v>70</v>
      </c>
      <c r="W30" s="6">
        <v>40</v>
      </c>
      <c r="X30" s="6">
        <v>152.16999999999999</v>
      </c>
      <c r="Y30" s="78">
        <v>40</v>
      </c>
      <c r="Z30" s="6">
        <v>60</v>
      </c>
      <c r="AA30" s="9"/>
      <c r="AB30" s="9"/>
    </row>
    <row r="31" spans="2:29" ht="21.75" customHeight="1" x14ac:dyDescent="0.25">
      <c r="B31" s="110" t="s">
        <v>224</v>
      </c>
      <c r="C31" s="110"/>
      <c r="D31" s="11"/>
      <c r="E31" s="31">
        <f>E29*E30/1000</f>
        <v>47.514999999999993</v>
      </c>
      <c r="F31" s="31">
        <f t="shared" ref="F31:Z31" si="3">F29*F30/1000</f>
        <v>0.106</v>
      </c>
      <c r="G31" s="31">
        <f t="shared" si="3"/>
        <v>5.3125</v>
      </c>
      <c r="H31" s="31">
        <f t="shared" si="3"/>
        <v>2.5409999999999999</v>
      </c>
      <c r="I31" s="31">
        <f t="shared" si="3"/>
        <v>1.68</v>
      </c>
      <c r="J31" s="31">
        <f t="shared" si="3"/>
        <v>2.5872000000000002</v>
      </c>
      <c r="K31" s="31">
        <f t="shared" si="3"/>
        <v>0.128</v>
      </c>
      <c r="L31" s="31">
        <f t="shared" si="3"/>
        <v>0.51</v>
      </c>
      <c r="M31" s="31">
        <f t="shared" si="3"/>
        <v>2.66</v>
      </c>
      <c r="N31" s="31">
        <f t="shared" si="3"/>
        <v>4.0599999999999996</v>
      </c>
      <c r="O31" s="31">
        <f t="shared" si="3"/>
        <v>3</v>
      </c>
      <c r="P31" s="31">
        <f t="shared" si="3"/>
        <v>1.7402</v>
      </c>
      <c r="Q31" s="31">
        <f t="shared" si="3"/>
        <v>1.5</v>
      </c>
      <c r="R31" s="31">
        <f t="shared" si="3"/>
        <v>0</v>
      </c>
      <c r="S31" s="31">
        <f t="shared" si="3"/>
        <v>0</v>
      </c>
      <c r="T31" s="31">
        <f t="shared" si="3"/>
        <v>3.44</v>
      </c>
      <c r="U31" s="31">
        <f t="shared" si="3"/>
        <v>0</v>
      </c>
      <c r="V31" s="31">
        <f t="shared" si="3"/>
        <v>11.9</v>
      </c>
      <c r="W31" s="31">
        <f t="shared" si="3"/>
        <v>1.0760000000000001</v>
      </c>
      <c r="X31" s="31">
        <f t="shared" si="3"/>
        <v>1.9021249999999998</v>
      </c>
      <c r="Y31" s="31">
        <f t="shared" si="3"/>
        <v>0.92800000000000016</v>
      </c>
      <c r="Z31" s="31">
        <f t="shared" si="3"/>
        <v>0.54</v>
      </c>
      <c r="AA31" s="67">
        <f>SUM(E31:Z31)</f>
        <v>93.126024999999998</v>
      </c>
      <c r="AB31" s="36"/>
      <c r="AC31" s="56"/>
    </row>
    <row r="32" spans="2:29" x14ac:dyDescent="0.25">
      <c r="E32" t="s">
        <v>205</v>
      </c>
      <c r="F32" t="s">
        <v>205</v>
      </c>
      <c r="G32" t="s">
        <v>205</v>
      </c>
      <c r="H32" t="s">
        <v>205</v>
      </c>
      <c r="I32" t="s">
        <v>205</v>
      </c>
      <c r="J32" t="s">
        <v>205</v>
      </c>
      <c r="K32" t="s">
        <v>205</v>
      </c>
      <c r="L32" t="s">
        <v>205</v>
      </c>
      <c r="M32" t="s">
        <v>205</v>
      </c>
      <c r="N32" t="s">
        <v>205</v>
      </c>
      <c r="O32" t="s">
        <v>205</v>
      </c>
      <c r="P32" t="s">
        <v>205</v>
      </c>
      <c r="Q32" t="s">
        <v>205</v>
      </c>
      <c r="S32" t="s">
        <v>205</v>
      </c>
      <c r="T32" t="s">
        <v>205</v>
      </c>
      <c r="U32" t="s">
        <v>205</v>
      </c>
      <c r="V32" t="s">
        <v>205</v>
      </c>
      <c r="W32" t="s">
        <v>205</v>
      </c>
      <c r="X32" t="s">
        <v>205</v>
      </c>
      <c r="Y32" t="s">
        <v>205</v>
      </c>
      <c r="Z32" s="71" t="s">
        <v>205</v>
      </c>
    </row>
  </sheetData>
  <mergeCells count="14">
    <mergeCell ref="D19:Z19"/>
    <mergeCell ref="D3:S3"/>
    <mergeCell ref="B3:C3"/>
    <mergeCell ref="B4:C4"/>
    <mergeCell ref="B10:C10"/>
    <mergeCell ref="B5:B7"/>
    <mergeCell ref="B9:C9"/>
    <mergeCell ref="B20:C20"/>
    <mergeCell ref="B31:C31"/>
    <mergeCell ref="B29:C29"/>
    <mergeCell ref="B30:C30"/>
    <mergeCell ref="B21:B28"/>
    <mergeCell ref="B11:C11"/>
    <mergeCell ref="B19:C19"/>
  </mergeCells>
  <phoneticPr fontId="7" type="noConversion"/>
  <pageMargins left="0.75" right="0.75" top="1" bottom="1" header="0.5" footer="0.5"/>
  <pageSetup paperSize="9" scale="95" fitToHeight="0" orientation="landscape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7"/>
  <sheetViews>
    <sheetView topLeftCell="A13" workbookViewId="0">
      <selection activeCell="V31" sqref="V31"/>
    </sheetView>
  </sheetViews>
  <sheetFormatPr defaultRowHeight="13.2" x14ac:dyDescent="0.25"/>
  <cols>
    <col min="1" max="1" width="2" customWidth="1"/>
    <col min="2" max="2" width="3" customWidth="1"/>
    <col min="3" max="3" width="22.33203125" customWidth="1"/>
    <col min="4" max="4" width="8.44140625" customWidth="1"/>
    <col min="5" max="5" width="6.33203125" customWidth="1"/>
    <col min="6" max="6" width="5.6640625" customWidth="1"/>
    <col min="7" max="7" width="5.44140625" customWidth="1"/>
    <col min="8" max="9" width="5.6640625" customWidth="1"/>
    <col min="10" max="10" width="5.33203125" customWidth="1"/>
    <col min="11" max="12" width="5" customWidth="1"/>
    <col min="13" max="15" width="5.33203125" customWidth="1"/>
    <col min="16" max="16" width="5.109375" customWidth="1"/>
    <col min="17" max="17" width="6.109375" customWidth="1"/>
    <col min="18" max="18" width="4.88671875" customWidth="1"/>
    <col min="19" max="19" width="4.6640625" customWidth="1"/>
    <col min="20" max="20" width="6.33203125" customWidth="1"/>
    <col min="21" max="22" width="6" customWidth="1"/>
    <col min="23" max="23" width="6.109375" customWidth="1"/>
    <col min="24" max="25" width="5.88671875" customWidth="1"/>
    <col min="26" max="26" width="8.33203125" customWidth="1"/>
  </cols>
  <sheetData>
    <row r="1" spans="2:20" x14ac:dyDescent="0.25">
      <c r="C1" t="s">
        <v>140</v>
      </c>
    </row>
    <row r="3" spans="2:20" ht="18" x14ac:dyDescent="0.35">
      <c r="B3" s="117" t="s">
        <v>190</v>
      </c>
      <c r="C3" s="117"/>
      <c r="D3" s="113" t="s">
        <v>1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28"/>
      <c r="T3" s="128"/>
    </row>
    <row r="4" spans="2:20" ht="54.75" customHeight="1" x14ac:dyDescent="0.25">
      <c r="B4" s="127" t="s">
        <v>2</v>
      </c>
      <c r="C4" s="127"/>
      <c r="D4" s="41" t="s">
        <v>3</v>
      </c>
      <c r="E4" s="97" t="s">
        <v>132</v>
      </c>
      <c r="F4" s="97" t="s">
        <v>133</v>
      </c>
      <c r="G4" s="97" t="s">
        <v>11</v>
      </c>
      <c r="H4" s="97" t="s">
        <v>134</v>
      </c>
      <c r="I4" s="97" t="s">
        <v>94</v>
      </c>
      <c r="J4" s="97" t="s">
        <v>46</v>
      </c>
      <c r="K4" s="97" t="s">
        <v>93</v>
      </c>
      <c r="L4" s="97" t="s">
        <v>171</v>
      </c>
      <c r="M4" s="97" t="s">
        <v>136</v>
      </c>
      <c r="N4" s="97" t="s">
        <v>151</v>
      </c>
      <c r="O4" s="97" t="s">
        <v>137</v>
      </c>
      <c r="P4" s="97" t="s">
        <v>101</v>
      </c>
      <c r="Q4" s="97" t="s">
        <v>17</v>
      </c>
      <c r="R4" s="97" t="s">
        <v>27</v>
      </c>
      <c r="S4" s="97" t="s">
        <v>16</v>
      </c>
      <c r="T4" s="97"/>
    </row>
    <row r="5" spans="2:20" ht="31.5" customHeight="1" x14ac:dyDescent="0.25">
      <c r="B5" s="114" t="s">
        <v>18</v>
      </c>
      <c r="C5" s="17" t="s">
        <v>129</v>
      </c>
      <c r="D5" s="11" t="s">
        <v>40</v>
      </c>
      <c r="E5" s="19">
        <v>73.099999999999994</v>
      </c>
      <c r="F5" s="19">
        <v>1</v>
      </c>
      <c r="G5" s="19">
        <v>12</v>
      </c>
      <c r="H5" s="19">
        <v>5.4</v>
      </c>
      <c r="I5" s="19">
        <v>0.8</v>
      </c>
      <c r="J5" s="19">
        <v>5</v>
      </c>
      <c r="K5" s="19">
        <v>1.5</v>
      </c>
      <c r="L5" s="19"/>
      <c r="M5" s="19">
        <v>9</v>
      </c>
      <c r="N5" s="19"/>
      <c r="O5" s="19"/>
      <c r="P5" s="19">
        <v>16.2</v>
      </c>
      <c r="Q5" s="19"/>
      <c r="R5" s="19">
        <v>2.5</v>
      </c>
      <c r="S5" s="19">
        <v>2</v>
      </c>
      <c r="T5" s="19"/>
    </row>
    <row r="6" spans="2:20" ht="30" customHeight="1" x14ac:dyDescent="0.25">
      <c r="B6" s="114"/>
      <c r="C6" s="17" t="s">
        <v>41</v>
      </c>
      <c r="D6" s="11">
        <v>150</v>
      </c>
      <c r="E6" s="19"/>
      <c r="F6" s="19">
        <v>5.25</v>
      </c>
      <c r="G6" s="19"/>
      <c r="H6" s="19"/>
      <c r="I6" s="19"/>
      <c r="J6" s="19"/>
      <c r="K6" s="19">
        <v>1.5</v>
      </c>
      <c r="L6" s="19">
        <v>36.299999999999997</v>
      </c>
      <c r="M6" s="19"/>
      <c r="N6" s="19"/>
      <c r="O6" s="19"/>
      <c r="P6" s="19"/>
      <c r="Q6" s="19"/>
      <c r="R6" s="19"/>
      <c r="S6" s="19"/>
      <c r="T6" s="19"/>
    </row>
    <row r="7" spans="2:20" ht="13.8" x14ac:dyDescent="0.25">
      <c r="B7" s="114"/>
      <c r="C7" s="17" t="s">
        <v>201</v>
      </c>
      <c r="D7" s="11">
        <v>60</v>
      </c>
      <c r="E7" s="19"/>
      <c r="F7" s="19"/>
      <c r="G7" s="19">
        <v>2.9</v>
      </c>
      <c r="H7" s="19">
        <v>2.1</v>
      </c>
      <c r="I7" s="19">
        <v>1.8</v>
      </c>
      <c r="J7" s="19">
        <v>1.6</v>
      </c>
      <c r="K7" s="19">
        <v>0.5</v>
      </c>
      <c r="L7" s="19"/>
      <c r="M7" s="19"/>
      <c r="N7" s="19">
        <v>86</v>
      </c>
      <c r="O7" s="19"/>
      <c r="P7" s="19"/>
      <c r="Q7" s="19"/>
      <c r="R7" s="19">
        <v>0.7</v>
      </c>
      <c r="S7" s="19">
        <v>1.4</v>
      </c>
      <c r="T7" s="19"/>
    </row>
    <row r="8" spans="2:20" ht="16.5" customHeight="1" x14ac:dyDescent="0.25">
      <c r="B8" s="114"/>
      <c r="C8" s="16" t="s">
        <v>211</v>
      </c>
      <c r="D8" s="11">
        <v>30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>
        <v>30</v>
      </c>
      <c r="R8" s="19"/>
      <c r="S8" s="19"/>
      <c r="T8" s="19"/>
    </row>
    <row r="9" spans="2:20" ht="16.5" customHeight="1" x14ac:dyDescent="0.25">
      <c r="B9" s="114"/>
      <c r="C9" s="17" t="s">
        <v>130</v>
      </c>
      <c r="D9" s="11">
        <v>200</v>
      </c>
      <c r="E9" s="19"/>
      <c r="F9" s="19"/>
      <c r="G9" s="19"/>
      <c r="H9" s="19" t="s">
        <v>131</v>
      </c>
      <c r="I9" s="19">
        <v>15</v>
      </c>
      <c r="J9" s="19"/>
      <c r="K9" s="19"/>
      <c r="L9" s="19"/>
      <c r="M9" s="19"/>
      <c r="N9" s="19"/>
      <c r="O9" s="19">
        <v>0.5</v>
      </c>
      <c r="P9" s="19"/>
      <c r="Q9" s="19"/>
      <c r="R9" s="19"/>
      <c r="S9" s="19"/>
      <c r="T9" s="19"/>
    </row>
    <row r="10" spans="2:20" ht="20.25" customHeight="1" x14ac:dyDescent="0.25">
      <c r="B10" s="114"/>
      <c r="C10" s="17" t="s">
        <v>22</v>
      </c>
      <c r="D10" s="15" t="s">
        <v>77</v>
      </c>
      <c r="E10" s="19"/>
      <c r="F10" s="19">
        <v>10</v>
      </c>
      <c r="G10" s="19"/>
      <c r="H10" s="19"/>
      <c r="I10" s="19"/>
      <c r="J10" s="19"/>
      <c r="K10" s="19"/>
      <c r="L10" s="19"/>
      <c r="M10" s="19"/>
      <c r="N10" s="19"/>
      <c r="O10" s="19"/>
      <c r="P10" s="19">
        <v>30</v>
      </c>
      <c r="Q10" s="19"/>
      <c r="R10" s="19"/>
      <c r="S10" s="19"/>
      <c r="T10" s="19"/>
    </row>
    <row r="11" spans="2:20" ht="23.25" customHeight="1" x14ac:dyDescent="0.25">
      <c r="B11" s="103" t="s">
        <v>24</v>
      </c>
      <c r="C11" s="103"/>
      <c r="D11" s="50">
        <v>615</v>
      </c>
      <c r="E11" s="19">
        <f>SUM(E5:E10)</f>
        <v>73.099999999999994</v>
      </c>
      <c r="F11" s="19">
        <f t="shared" ref="F11:S11" si="0">SUM(F5:F10)</f>
        <v>16.25</v>
      </c>
      <c r="G11" s="19">
        <f t="shared" si="0"/>
        <v>14.9</v>
      </c>
      <c r="H11" s="19">
        <f t="shared" si="0"/>
        <v>7.5</v>
      </c>
      <c r="I11" s="19">
        <f t="shared" si="0"/>
        <v>17.600000000000001</v>
      </c>
      <c r="J11" s="19">
        <f t="shared" si="0"/>
        <v>6.6</v>
      </c>
      <c r="K11" s="19">
        <f t="shared" si="0"/>
        <v>3.5</v>
      </c>
      <c r="L11" s="19">
        <f t="shared" si="0"/>
        <v>36.299999999999997</v>
      </c>
      <c r="M11" s="19">
        <f t="shared" si="0"/>
        <v>9</v>
      </c>
      <c r="N11" s="19">
        <f t="shared" si="0"/>
        <v>86</v>
      </c>
      <c r="O11" s="19">
        <f t="shared" si="0"/>
        <v>0.5</v>
      </c>
      <c r="P11" s="19">
        <f t="shared" si="0"/>
        <v>46.2</v>
      </c>
      <c r="Q11" s="19">
        <f t="shared" si="0"/>
        <v>30</v>
      </c>
      <c r="R11" s="19">
        <f t="shared" si="0"/>
        <v>3.2</v>
      </c>
      <c r="S11" s="19">
        <f t="shared" si="0"/>
        <v>3.4</v>
      </c>
      <c r="T11" s="19"/>
    </row>
    <row r="12" spans="2:20" ht="21.75" customHeight="1" x14ac:dyDescent="0.25">
      <c r="B12" s="103" t="s">
        <v>25</v>
      </c>
      <c r="C12" s="103"/>
      <c r="D12" s="6"/>
      <c r="E12" s="19">
        <v>650</v>
      </c>
      <c r="F12" s="19">
        <v>850</v>
      </c>
      <c r="G12" s="19">
        <v>40</v>
      </c>
      <c r="H12" s="19">
        <v>152.16999999999999</v>
      </c>
      <c r="I12" s="19">
        <v>77</v>
      </c>
      <c r="J12" s="19">
        <v>40</v>
      </c>
      <c r="K12" s="19">
        <v>20</v>
      </c>
      <c r="L12" s="19">
        <v>60</v>
      </c>
      <c r="M12" s="19">
        <v>60</v>
      </c>
      <c r="N12" s="19">
        <v>40</v>
      </c>
      <c r="O12" s="19">
        <v>700</v>
      </c>
      <c r="P12" s="19">
        <v>56</v>
      </c>
      <c r="Q12" s="19">
        <v>56</v>
      </c>
      <c r="R12" s="19">
        <v>40</v>
      </c>
      <c r="S12" s="19">
        <v>150</v>
      </c>
      <c r="T12" s="19"/>
    </row>
    <row r="13" spans="2:20" ht="21.75" customHeight="1" x14ac:dyDescent="0.25">
      <c r="B13" s="103" t="s">
        <v>220</v>
      </c>
      <c r="C13" s="103"/>
      <c r="D13" s="6"/>
      <c r="E13" s="29">
        <f>E11*E12/1000</f>
        <v>47.514999999999993</v>
      </c>
      <c r="F13" s="29">
        <f t="shared" ref="F13:S13" si="1">F11*F12/1000</f>
        <v>13.8125</v>
      </c>
      <c r="G13" s="29">
        <f t="shared" si="1"/>
        <v>0.59599999999999997</v>
      </c>
      <c r="H13" s="29">
        <f t="shared" si="1"/>
        <v>1.1412749999999998</v>
      </c>
      <c r="I13" s="29">
        <f t="shared" si="1"/>
        <v>1.3552</v>
      </c>
      <c r="J13" s="29">
        <f t="shared" si="1"/>
        <v>0.26400000000000001</v>
      </c>
      <c r="K13" s="29">
        <f t="shared" si="1"/>
        <v>7.0000000000000007E-2</v>
      </c>
      <c r="L13" s="29">
        <f t="shared" si="1"/>
        <v>2.1779999999999999</v>
      </c>
      <c r="M13" s="29">
        <f t="shared" si="1"/>
        <v>0.54</v>
      </c>
      <c r="N13" s="29">
        <f t="shared" si="1"/>
        <v>3.44</v>
      </c>
      <c r="O13" s="29">
        <f t="shared" si="1"/>
        <v>0.35</v>
      </c>
      <c r="P13" s="29">
        <f t="shared" si="1"/>
        <v>2.5872000000000002</v>
      </c>
      <c r="Q13" s="29">
        <f t="shared" si="1"/>
        <v>1.68</v>
      </c>
      <c r="R13" s="29">
        <f t="shared" si="1"/>
        <v>0.128</v>
      </c>
      <c r="S13" s="29">
        <f t="shared" si="1"/>
        <v>0.51</v>
      </c>
      <c r="T13" s="57">
        <f>SUM(E13:S13)</f>
        <v>76.167174999999986</v>
      </c>
    </row>
    <row r="14" spans="2:20" x14ac:dyDescent="0.25">
      <c r="E14" t="s">
        <v>205</v>
      </c>
      <c r="F14" t="s">
        <v>205</v>
      </c>
      <c r="G14" t="s">
        <v>205</v>
      </c>
      <c r="H14" t="s">
        <v>205</v>
      </c>
      <c r="I14" t="s">
        <v>205</v>
      </c>
      <c r="J14" t="s">
        <v>205</v>
      </c>
      <c r="K14" t="s">
        <v>205</v>
      </c>
      <c r="L14" t="s">
        <v>205</v>
      </c>
      <c r="M14" t="s">
        <v>205</v>
      </c>
      <c r="N14" t="s">
        <v>205</v>
      </c>
      <c r="O14" t="s">
        <v>205</v>
      </c>
      <c r="P14" t="s">
        <v>205</v>
      </c>
      <c r="Q14" t="s">
        <v>205</v>
      </c>
      <c r="R14" t="s">
        <v>205</v>
      </c>
      <c r="S14" t="s">
        <v>205</v>
      </c>
    </row>
    <row r="20" spans="2:26" x14ac:dyDescent="0.25">
      <c r="C20" t="s">
        <v>140</v>
      </c>
    </row>
    <row r="21" spans="2:26" ht="18" x14ac:dyDescent="0.35">
      <c r="B21" s="117" t="s">
        <v>190</v>
      </c>
      <c r="C21" s="117"/>
      <c r="D21" s="113" t="s">
        <v>1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8"/>
      <c r="Y21" s="8"/>
    </row>
    <row r="22" spans="2:26" ht="60" customHeight="1" x14ac:dyDescent="0.25">
      <c r="B22" s="127" t="s">
        <v>2</v>
      </c>
      <c r="C22" s="127"/>
      <c r="D22" s="41" t="s">
        <v>3</v>
      </c>
      <c r="E22" s="42" t="s">
        <v>80</v>
      </c>
      <c r="F22" s="42" t="s">
        <v>133</v>
      </c>
      <c r="G22" s="42" t="s">
        <v>11</v>
      </c>
      <c r="H22" s="42" t="s">
        <v>134</v>
      </c>
      <c r="I22" s="42" t="s">
        <v>104</v>
      </c>
      <c r="J22" s="42" t="s">
        <v>122</v>
      </c>
      <c r="K22" s="42" t="s">
        <v>93</v>
      </c>
      <c r="L22" s="42" t="s">
        <v>27</v>
      </c>
      <c r="M22" s="42" t="s">
        <v>139</v>
      </c>
      <c r="N22" s="42" t="s">
        <v>46</v>
      </c>
      <c r="O22" s="42" t="s">
        <v>87</v>
      </c>
      <c r="P22" s="42" t="s">
        <v>50</v>
      </c>
      <c r="Q22" s="42" t="s">
        <v>42</v>
      </c>
      <c r="R22" s="42" t="s">
        <v>16</v>
      </c>
      <c r="S22" s="42" t="s">
        <v>135</v>
      </c>
      <c r="T22" s="42" t="s">
        <v>88</v>
      </c>
      <c r="U22" s="42" t="s">
        <v>6</v>
      </c>
      <c r="V22" s="68" t="s">
        <v>57</v>
      </c>
      <c r="W22" s="42" t="s">
        <v>17</v>
      </c>
      <c r="X22" s="43"/>
      <c r="Y22" s="43"/>
      <c r="Z22" s="47"/>
    </row>
    <row r="23" spans="2:26" ht="29.25" customHeight="1" x14ac:dyDescent="0.25">
      <c r="B23" s="114" t="s">
        <v>115</v>
      </c>
      <c r="C23" s="17" t="s">
        <v>83</v>
      </c>
      <c r="D23" s="11">
        <v>250</v>
      </c>
      <c r="E23" s="19"/>
      <c r="F23" s="19"/>
      <c r="G23" s="19">
        <v>14</v>
      </c>
      <c r="H23" s="19">
        <v>5</v>
      </c>
      <c r="I23" s="19"/>
      <c r="J23" s="19"/>
      <c r="K23" s="19">
        <v>1</v>
      </c>
      <c r="L23" s="19"/>
      <c r="M23" s="19">
        <v>40</v>
      </c>
      <c r="N23" s="19">
        <v>12.5</v>
      </c>
      <c r="O23" s="19">
        <v>62.5</v>
      </c>
      <c r="P23" s="19"/>
      <c r="Q23" s="19"/>
      <c r="R23" s="19">
        <v>1</v>
      </c>
      <c r="S23" s="19"/>
      <c r="T23" s="19"/>
      <c r="U23" s="19"/>
      <c r="V23" s="19"/>
      <c r="W23" s="19"/>
      <c r="X23" s="45"/>
      <c r="Y23" s="45"/>
    </row>
    <row r="24" spans="2:26" ht="24" customHeight="1" x14ac:dyDescent="0.25">
      <c r="B24" s="114"/>
      <c r="C24" s="17" t="s">
        <v>129</v>
      </c>
      <c r="D24" s="11" t="s">
        <v>40</v>
      </c>
      <c r="E24" s="19">
        <v>73.099999999999994</v>
      </c>
      <c r="F24" s="19">
        <v>1</v>
      </c>
      <c r="G24" s="19">
        <v>12</v>
      </c>
      <c r="H24" s="19">
        <v>5.4</v>
      </c>
      <c r="I24" s="19"/>
      <c r="J24" s="19"/>
      <c r="K24" s="19">
        <v>1.5</v>
      </c>
      <c r="L24" s="19">
        <v>2.5</v>
      </c>
      <c r="M24" s="19"/>
      <c r="N24" s="19">
        <v>5</v>
      </c>
      <c r="O24" s="19"/>
      <c r="P24" s="19">
        <v>16.2</v>
      </c>
      <c r="Q24" s="19"/>
      <c r="R24" s="19">
        <v>2</v>
      </c>
      <c r="S24" s="19"/>
      <c r="T24" s="19"/>
      <c r="U24" s="19">
        <v>0.8</v>
      </c>
      <c r="V24" s="19">
        <v>9</v>
      </c>
      <c r="W24" s="19"/>
      <c r="X24" s="45"/>
      <c r="Y24" s="45"/>
    </row>
    <row r="25" spans="2:26" ht="27" customHeight="1" x14ac:dyDescent="0.25">
      <c r="B25" s="114"/>
      <c r="C25" s="17" t="s">
        <v>78</v>
      </c>
      <c r="D25" s="11">
        <v>150</v>
      </c>
      <c r="E25" s="19"/>
      <c r="F25" s="19">
        <v>5.25</v>
      </c>
      <c r="G25" s="19"/>
      <c r="H25" s="19"/>
      <c r="I25" s="19"/>
      <c r="J25" s="19"/>
      <c r="K25" s="19"/>
      <c r="L25" s="19">
        <v>1</v>
      </c>
      <c r="M25" s="19"/>
      <c r="N25" s="19"/>
      <c r="O25" s="19"/>
      <c r="P25" s="19"/>
      <c r="Q25" s="19"/>
      <c r="R25" s="19"/>
      <c r="S25" s="19">
        <v>51</v>
      </c>
      <c r="T25" s="19"/>
      <c r="U25" s="19"/>
      <c r="V25" s="19"/>
      <c r="W25" s="19"/>
      <c r="X25" s="45"/>
      <c r="Y25" s="45"/>
    </row>
    <row r="26" spans="2:26" ht="21.75" customHeight="1" x14ac:dyDescent="0.25">
      <c r="B26" s="114"/>
      <c r="C26" s="17" t="s">
        <v>42</v>
      </c>
      <c r="D26" s="11">
        <v>60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>
        <v>63</v>
      </c>
      <c r="R26" s="19"/>
      <c r="S26" s="19"/>
      <c r="T26" s="19"/>
      <c r="U26" s="19"/>
      <c r="V26" s="19"/>
      <c r="W26" s="19"/>
      <c r="X26" s="45"/>
      <c r="Y26" s="45"/>
    </row>
    <row r="27" spans="2:26" ht="18.75" customHeight="1" x14ac:dyDescent="0.25">
      <c r="B27" s="114"/>
      <c r="C27" s="17" t="s">
        <v>138</v>
      </c>
      <c r="D27" s="11">
        <v>30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v>30</v>
      </c>
      <c r="Q27" s="19"/>
      <c r="R27" s="19"/>
      <c r="S27" s="19"/>
      <c r="T27" s="19"/>
      <c r="U27" s="19"/>
      <c r="V27" s="19"/>
      <c r="W27" s="19"/>
      <c r="X27" s="45"/>
      <c r="Y27" s="45"/>
    </row>
    <row r="28" spans="2:26" ht="21.75" customHeight="1" x14ac:dyDescent="0.25">
      <c r="B28" s="114"/>
      <c r="C28" s="16" t="s">
        <v>211</v>
      </c>
      <c r="D28" s="11">
        <v>30</v>
      </c>
      <c r="E28" s="19"/>
      <c r="F28" s="19"/>
      <c r="G28" s="19"/>
      <c r="H28" s="19"/>
      <c r="I28" s="19"/>
      <c r="J28" s="19"/>
      <c r="K28" s="19" t="s">
        <v>84</v>
      </c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>
        <v>30</v>
      </c>
      <c r="X28" s="45"/>
      <c r="Y28" s="45"/>
    </row>
    <row r="29" spans="2:26" ht="22.5" customHeight="1" x14ac:dyDescent="0.25">
      <c r="B29" s="114"/>
      <c r="C29" s="17" t="s">
        <v>33</v>
      </c>
      <c r="D29" s="11">
        <v>200</v>
      </c>
      <c r="E29" s="19"/>
      <c r="F29" s="19"/>
      <c r="G29" s="19"/>
      <c r="H29" s="19"/>
      <c r="I29" s="19">
        <v>20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>
        <v>0.2</v>
      </c>
      <c r="U29" s="19">
        <v>20</v>
      </c>
      <c r="V29" s="19"/>
      <c r="W29" s="19"/>
      <c r="X29" s="45"/>
      <c r="Y29" s="45"/>
    </row>
    <row r="30" spans="2:26" ht="23.25" customHeight="1" x14ac:dyDescent="0.25">
      <c r="B30" s="110" t="s">
        <v>24</v>
      </c>
      <c r="C30" s="110"/>
      <c r="D30" s="50">
        <v>860</v>
      </c>
      <c r="E30" s="19">
        <f>SUM(E23:E29)</f>
        <v>73.099999999999994</v>
      </c>
      <c r="F30" s="19">
        <f t="shared" ref="F30:W30" si="2">SUM(F23:F29)</f>
        <v>6.25</v>
      </c>
      <c r="G30" s="19">
        <f t="shared" si="2"/>
        <v>26</v>
      </c>
      <c r="H30" s="19">
        <f t="shared" si="2"/>
        <v>10.4</v>
      </c>
      <c r="I30" s="19">
        <f t="shared" si="2"/>
        <v>20</v>
      </c>
      <c r="J30" s="19">
        <f t="shared" si="2"/>
        <v>0</v>
      </c>
      <c r="K30" s="19">
        <f t="shared" si="2"/>
        <v>2.5</v>
      </c>
      <c r="L30" s="19">
        <f t="shared" si="2"/>
        <v>3.5</v>
      </c>
      <c r="M30" s="19">
        <f t="shared" si="2"/>
        <v>40</v>
      </c>
      <c r="N30" s="19">
        <f t="shared" si="2"/>
        <v>17.5</v>
      </c>
      <c r="O30" s="19">
        <f t="shared" si="2"/>
        <v>62.5</v>
      </c>
      <c r="P30" s="19">
        <f t="shared" si="2"/>
        <v>46.2</v>
      </c>
      <c r="Q30" s="19">
        <f t="shared" si="2"/>
        <v>63</v>
      </c>
      <c r="R30" s="19">
        <f t="shared" si="2"/>
        <v>3</v>
      </c>
      <c r="S30" s="19">
        <f t="shared" si="2"/>
        <v>51</v>
      </c>
      <c r="T30" s="19">
        <f t="shared" si="2"/>
        <v>0.2</v>
      </c>
      <c r="U30" s="19">
        <f t="shared" si="2"/>
        <v>20.8</v>
      </c>
      <c r="V30" s="19">
        <f t="shared" si="2"/>
        <v>9</v>
      </c>
      <c r="W30" s="19">
        <f t="shared" si="2"/>
        <v>30</v>
      </c>
      <c r="X30" s="45"/>
      <c r="Y30" s="45"/>
    </row>
    <row r="31" spans="2:26" ht="21.75" customHeight="1" x14ac:dyDescent="0.25">
      <c r="B31" s="110" t="s">
        <v>25</v>
      </c>
      <c r="C31" s="110"/>
      <c r="D31" s="11"/>
      <c r="E31" s="19">
        <v>650</v>
      </c>
      <c r="F31" s="19">
        <v>850</v>
      </c>
      <c r="G31" s="19">
        <v>40</v>
      </c>
      <c r="H31" s="25">
        <v>152.16999999999999</v>
      </c>
      <c r="I31" s="19">
        <v>120</v>
      </c>
      <c r="J31" s="19">
        <v>325</v>
      </c>
      <c r="K31" s="19">
        <v>20</v>
      </c>
      <c r="L31" s="19">
        <v>40</v>
      </c>
      <c r="M31" s="19">
        <v>40</v>
      </c>
      <c r="N31" s="19">
        <v>40</v>
      </c>
      <c r="O31" s="19">
        <v>40</v>
      </c>
      <c r="P31" s="19">
        <v>56</v>
      </c>
      <c r="Q31" s="19">
        <v>123.08</v>
      </c>
      <c r="R31" s="19">
        <v>150</v>
      </c>
      <c r="S31" s="19">
        <v>40</v>
      </c>
      <c r="T31" s="19">
        <v>700</v>
      </c>
      <c r="U31" s="19">
        <v>77</v>
      </c>
      <c r="V31" s="19">
        <v>60</v>
      </c>
      <c r="W31" s="19">
        <v>56</v>
      </c>
      <c r="X31" s="45"/>
      <c r="Y31" s="45"/>
    </row>
    <row r="32" spans="2:26" ht="21.75" customHeight="1" x14ac:dyDescent="0.25">
      <c r="B32" s="110" t="s">
        <v>223</v>
      </c>
      <c r="C32" s="110"/>
      <c r="D32" s="11"/>
      <c r="E32" s="28">
        <f>E30*E31/1000</f>
        <v>47.514999999999993</v>
      </c>
      <c r="F32" s="28">
        <f t="shared" ref="F32:W32" si="3">F30*F31/1000</f>
        <v>5.3125</v>
      </c>
      <c r="G32" s="28">
        <f t="shared" si="3"/>
        <v>1.04</v>
      </c>
      <c r="H32" s="28">
        <f t="shared" si="3"/>
        <v>1.582568</v>
      </c>
      <c r="I32" s="28">
        <f t="shared" si="3"/>
        <v>2.4</v>
      </c>
      <c r="J32" s="28">
        <f t="shared" si="3"/>
        <v>0</v>
      </c>
      <c r="K32" s="28">
        <f t="shared" si="3"/>
        <v>0.05</v>
      </c>
      <c r="L32" s="28">
        <f t="shared" si="3"/>
        <v>0.14000000000000001</v>
      </c>
      <c r="M32" s="28">
        <f t="shared" si="3"/>
        <v>1.6</v>
      </c>
      <c r="N32" s="28">
        <f t="shared" si="3"/>
        <v>0.7</v>
      </c>
      <c r="O32" s="28">
        <f t="shared" si="3"/>
        <v>2.5</v>
      </c>
      <c r="P32" s="28">
        <f t="shared" si="3"/>
        <v>2.5872000000000002</v>
      </c>
      <c r="Q32" s="28">
        <f t="shared" si="3"/>
        <v>7.7540399999999998</v>
      </c>
      <c r="R32" s="28">
        <f t="shared" si="3"/>
        <v>0.45</v>
      </c>
      <c r="S32" s="28">
        <f t="shared" si="3"/>
        <v>2.04</v>
      </c>
      <c r="T32" s="28">
        <f t="shared" si="3"/>
        <v>0.14000000000000001</v>
      </c>
      <c r="U32" s="28">
        <f t="shared" si="3"/>
        <v>1.6016000000000001</v>
      </c>
      <c r="V32" s="28">
        <f t="shared" si="3"/>
        <v>0.54</v>
      </c>
      <c r="W32" s="28">
        <f t="shared" si="3"/>
        <v>1.68</v>
      </c>
      <c r="X32" s="58">
        <f>SUM(E32:W32)</f>
        <v>79.632908000000029</v>
      </c>
      <c r="Y32" s="46"/>
      <c r="Z32" s="21"/>
    </row>
    <row r="33" spans="3:23" x14ac:dyDescent="0.25">
      <c r="E33" t="s">
        <v>205</v>
      </c>
      <c r="F33" t="s">
        <v>205</v>
      </c>
      <c r="G33" t="s">
        <v>205</v>
      </c>
      <c r="H33" t="s">
        <v>205</v>
      </c>
      <c r="I33" t="s">
        <v>205</v>
      </c>
      <c r="J33" t="s">
        <v>205</v>
      </c>
      <c r="K33" t="s">
        <v>205</v>
      </c>
      <c r="L33" t="s">
        <v>205</v>
      </c>
      <c r="M33" t="s">
        <v>205</v>
      </c>
      <c r="N33" t="s">
        <v>205</v>
      </c>
      <c r="O33" t="s">
        <v>205</v>
      </c>
      <c r="P33" t="s">
        <v>205</v>
      </c>
      <c r="Q33" t="s">
        <v>205</v>
      </c>
      <c r="R33" t="s">
        <v>205</v>
      </c>
      <c r="S33" t="s">
        <v>205</v>
      </c>
      <c r="T33" t="s">
        <v>205</v>
      </c>
      <c r="U33" t="s">
        <v>205</v>
      </c>
      <c r="V33" t="s">
        <v>205</v>
      </c>
      <c r="W33" t="s">
        <v>205</v>
      </c>
    </row>
    <row r="35" spans="3:23" x14ac:dyDescent="0.25">
      <c r="C35" s="21"/>
    </row>
    <row r="37" spans="3:23" ht="15" x14ac:dyDescent="0.25">
      <c r="D37" s="52"/>
    </row>
  </sheetData>
  <mergeCells count="14">
    <mergeCell ref="D21:W21"/>
    <mergeCell ref="B5:B10"/>
    <mergeCell ref="B11:C11"/>
    <mergeCell ref="B3:C3"/>
    <mergeCell ref="D3:T3"/>
    <mergeCell ref="B4:C4"/>
    <mergeCell ref="B12:C12"/>
    <mergeCell ref="B32:C32"/>
    <mergeCell ref="B22:C22"/>
    <mergeCell ref="B23:B29"/>
    <mergeCell ref="B30:C30"/>
    <mergeCell ref="B31:C31"/>
    <mergeCell ref="B13:C13"/>
    <mergeCell ref="B21:C21"/>
  </mergeCells>
  <phoneticPr fontId="7" type="noConversion"/>
  <pageMargins left="0.75" right="0.75" top="1" bottom="1" header="0.5" footer="0.5"/>
  <pageSetup paperSize="9" scale="9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зс</cp:lastModifiedBy>
  <cp:lastPrinted>2022-10-21T12:47:12Z</cp:lastPrinted>
  <dcterms:created xsi:type="dcterms:W3CDTF">2021-11-23T10:17:55Z</dcterms:created>
  <dcterms:modified xsi:type="dcterms:W3CDTF">2025-02-02T17:57:27Z</dcterms:modified>
</cp:coreProperties>
</file>